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externalLinks/externalLink199.xml" ContentType="application/vnd.openxmlformats-officedocument.spreadsheetml.externalLink+xml"/>
  <Override PartName="/xl/externalLinks/externalLink200.xml" ContentType="application/vnd.openxmlformats-officedocument.spreadsheetml.externalLink+xml"/>
  <Override PartName="/xl/externalLinks/externalLink201.xml" ContentType="application/vnd.openxmlformats-officedocument.spreadsheetml.externalLink+xml"/>
  <Override PartName="/xl/externalLinks/externalLink202.xml" ContentType="application/vnd.openxmlformats-officedocument.spreadsheetml.externalLink+xml"/>
  <Override PartName="/xl/externalLinks/externalLink203.xml" ContentType="application/vnd.openxmlformats-officedocument.spreadsheetml.externalLink+xml"/>
  <Override PartName="/xl/externalLinks/externalLink204.xml" ContentType="application/vnd.openxmlformats-officedocument.spreadsheetml.externalLink+xml"/>
  <Override PartName="/xl/externalLinks/externalLink205.xml" ContentType="application/vnd.openxmlformats-officedocument.spreadsheetml.externalLink+xml"/>
  <Override PartName="/xl/externalLinks/externalLink206.xml" ContentType="application/vnd.openxmlformats-officedocument.spreadsheetml.externalLink+xml"/>
  <Override PartName="/xl/externalLinks/externalLink207.xml" ContentType="application/vnd.openxmlformats-officedocument.spreadsheetml.externalLink+xml"/>
  <Override PartName="/xl/externalLinks/externalLink208.xml" ContentType="application/vnd.openxmlformats-officedocument.spreadsheetml.externalLink+xml"/>
  <Override PartName="/xl/externalLinks/externalLink209.xml" ContentType="application/vnd.openxmlformats-officedocument.spreadsheetml.externalLink+xml"/>
  <Override PartName="/xl/externalLinks/externalLink210.xml" ContentType="application/vnd.openxmlformats-officedocument.spreadsheetml.externalLink+xml"/>
  <Override PartName="/xl/externalLinks/externalLink211.xml" ContentType="application/vnd.openxmlformats-officedocument.spreadsheetml.externalLink+xml"/>
  <Override PartName="/xl/externalLinks/externalLink212.xml" ContentType="application/vnd.openxmlformats-officedocument.spreadsheetml.externalLink+xml"/>
  <Override PartName="/xl/externalLinks/externalLink213.xml" ContentType="application/vnd.openxmlformats-officedocument.spreadsheetml.externalLink+xml"/>
  <Override PartName="/xl/externalLinks/externalLink214.xml" ContentType="application/vnd.openxmlformats-officedocument.spreadsheetml.externalLink+xml"/>
  <Override PartName="/xl/externalLinks/externalLink215.xml" ContentType="application/vnd.openxmlformats-officedocument.spreadsheetml.externalLink+xml"/>
  <Override PartName="/xl/externalLinks/externalLink216.xml" ContentType="application/vnd.openxmlformats-officedocument.spreadsheetml.externalLink+xml"/>
  <Override PartName="/xl/externalLinks/externalLink217.xml" ContentType="application/vnd.openxmlformats-officedocument.spreadsheetml.externalLink+xml"/>
  <Override PartName="/xl/externalLinks/externalLink218.xml" ContentType="application/vnd.openxmlformats-officedocument.spreadsheetml.externalLink+xml"/>
  <Override PartName="/xl/externalLinks/externalLink219.xml" ContentType="application/vnd.openxmlformats-officedocument.spreadsheetml.externalLink+xml"/>
  <Override PartName="/xl/externalLinks/externalLink220.xml" ContentType="application/vnd.openxmlformats-officedocument.spreadsheetml.externalLink+xml"/>
  <Override PartName="/xl/externalLinks/externalLink221.xml" ContentType="application/vnd.openxmlformats-officedocument.spreadsheetml.externalLink+xml"/>
  <Override PartName="/xl/externalLinks/externalLink222.xml" ContentType="application/vnd.openxmlformats-officedocument.spreadsheetml.externalLink+xml"/>
  <Override PartName="/xl/externalLinks/externalLink223.xml" ContentType="application/vnd.openxmlformats-officedocument.spreadsheetml.externalLink+xml"/>
  <Override PartName="/xl/externalLinks/externalLink224.xml" ContentType="application/vnd.openxmlformats-officedocument.spreadsheetml.externalLink+xml"/>
  <Override PartName="/xl/externalLinks/externalLink225.xml" ContentType="application/vnd.openxmlformats-officedocument.spreadsheetml.externalLink+xml"/>
  <Override PartName="/xl/externalLinks/externalLink226.xml" ContentType="application/vnd.openxmlformats-officedocument.spreadsheetml.externalLink+xml"/>
  <Override PartName="/xl/externalLinks/externalLink227.xml" ContentType="application/vnd.openxmlformats-officedocument.spreadsheetml.externalLink+xml"/>
  <Override PartName="/xl/externalLinks/externalLink228.xml" ContentType="application/vnd.openxmlformats-officedocument.spreadsheetml.externalLink+xml"/>
  <Override PartName="/xl/externalLinks/externalLink229.xml" ContentType="application/vnd.openxmlformats-officedocument.spreadsheetml.externalLink+xml"/>
  <Override PartName="/xl/externalLinks/externalLink230.xml" ContentType="application/vnd.openxmlformats-officedocument.spreadsheetml.externalLink+xml"/>
  <Override PartName="/xl/externalLinks/externalLink231.xml" ContentType="application/vnd.openxmlformats-officedocument.spreadsheetml.externalLink+xml"/>
  <Override PartName="/xl/externalLinks/externalLink232.xml" ContentType="application/vnd.openxmlformats-officedocument.spreadsheetml.externalLink+xml"/>
  <Override PartName="/xl/externalLinks/externalLink233.xml" ContentType="application/vnd.openxmlformats-officedocument.spreadsheetml.externalLink+xml"/>
  <Override PartName="/xl/externalLinks/externalLink234.xml" ContentType="application/vnd.openxmlformats-officedocument.spreadsheetml.externalLink+xml"/>
  <Override PartName="/xl/externalLinks/externalLink235.xml" ContentType="application/vnd.openxmlformats-officedocument.spreadsheetml.externalLink+xml"/>
  <Override PartName="/xl/externalLinks/externalLink236.xml" ContentType="application/vnd.openxmlformats-officedocument.spreadsheetml.externalLink+xml"/>
  <Override PartName="/xl/externalLinks/externalLink237.xml" ContentType="application/vnd.openxmlformats-officedocument.spreadsheetml.externalLink+xml"/>
  <Override PartName="/xl/externalLinks/externalLink238.xml" ContentType="application/vnd.openxmlformats-officedocument.spreadsheetml.externalLink+xml"/>
  <Override PartName="/xl/externalLinks/externalLink239.xml" ContentType="application/vnd.openxmlformats-officedocument.spreadsheetml.externalLink+xml"/>
  <Override PartName="/xl/externalLinks/externalLink240.xml" ContentType="application/vnd.openxmlformats-officedocument.spreadsheetml.externalLink+xml"/>
  <Override PartName="/xl/externalLinks/externalLink241.xml" ContentType="application/vnd.openxmlformats-officedocument.spreadsheetml.externalLink+xml"/>
  <Override PartName="/xl/externalLinks/externalLink242.xml" ContentType="application/vnd.openxmlformats-officedocument.spreadsheetml.externalLink+xml"/>
  <Override PartName="/xl/externalLinks/externalLink243.xml" ContentType="application/vnd.openxmlformats-officedocument.spreadsheetml.externalLink+xml"/>
  <Override PartName="/xl/externalLinks/externalLink244.xml" ContentType="application/vnd.openxmlformats-officedocument.spreadsheetml.externalLink+xml"/>
  <Override PartName="/xl/externalLinks/externalLink245.xml" ContentType="application/vnd.openxmlformats-officedocument.spreadsheetml.externalLink+xml"/>
  <Override PartName="/xl/externalLinks/externalLink246.xml" ContentType="application/vnd.openxmlformats-officedocument.spreadsheetml.externalLink+xml"/>
  <Override PartName="/xl/externalLinks/externalLink247.xml" ContentType="application/vnd.openxmlformats-officedocument.spreadsheetml.externalLink+xml"/>
  <Override PartName="/xl/externalLinks/externalLink248.xml" ContentType="application/vnd.openxmlformats-officedocument.spreadsheetml.externalLink+xml"/>
  <Override PartName="/xl/externalLinks/externalLink249.xml" ContentType="application/vnd.openxmlformats-officedocument.spreadsheetml.externalLink+xml"/>
  <Override PartName="/xl/externalLinks/externalLink250.xml" ContentType="application/vnd.openxmlformats-officedocument.spreadsheetml.externalLink+xml"/>
  <Override PartName="/xl/externalLinks/externalLink251.xml" ContentType="application/vnd.openxmlformats-officedocument.spreadsheetml.externalLink+xml"/>
  <Override PartName="/xl/externalLinks/externalLink252.xml" ContentType="application/vnd.openxmlformats-officedocument.spreadsheetml.externalLink+xml"/>
  <Override PartName="/xl/externalLinks/externalLink253.xml" ContentType="application/vnd.openxmlformats-officedocument.spreadsheetml.externalLink+xml"/>
  <Override PartName="/xl/externalLinks/externalLink254.xml" ContentType="application/vnd.openxmlformats-officedocument.spreadsheetml.externalLink+xml"/>
  <Override PartName="/xl/externalLinks/externalLink255.xml" ContentType="application/vnd.openxmlformats-officedocument.spreadsheetml.externalLink+xml"/>
  <Override PartName="/xl/externalLinks/externalLink256.xml" ContentType="application/vnd.openxmlformats-officedocument.spreadsheetml.externalLink+xml"/>
  <Override PartName="/xl/externalLinks/externalLink257.xml" ContentType="application/vnd.openxmlformats-officedocument.spreadsheetml.externalLink+xml"/>
  <Override PartName="/xl/externalLinks/externalLink258.xml" ContentType="application/vnd.openxmlformats-officedocument.spreadsheetml.externalLink+xml"/>
  <Override PartName="/xl/externalLinks/externalLink259.xml" ContentType="application/vnd.openxmlformats-officedocument.spreadsheetml.externalLink+xml"/>
  <Override PartName="/xl/externalLinks/externalLink260.xml" ContentType="application/vnd.openxmlformats-officedocument.spreadsheetml.externalLink+xml"/>
  <Override PartName="/xl/externalLinks/externalLink261.xml" ContentType="application/vnd.openxmlformats-officedocument.spreadsheetml.externalLink+xml"/>
  <Override PartName="/xl/externalLinks/externalLink262.xml" ContentType="application/vnd.openxmlformats-officedocument.spreadsheetml.externalLink+xml"/>
  <Override PartName="/xl/externalLinks/externalLink263.xml" ContentType="application/vnd.openxmlformats-officedocument.spreadsheetml.externalLink+xml"/>
  <Override PartName="/xl/externalLinks/externalLink264.xml" ContentType="application/vnd.openxmlformats-officedocument.spreadsheetml.externalLink+xml"/>
  <Override PartName="/xl/externalLinks/externalLink265.xml" ContentType="application/vnd.openxmlformats-officedocument.spreadsheetml.externalLink+xml"/>
  <Override PartName="/xl/externalLinks/externalLink266.xml" ContentType="application/vnd.openxmlformats-officedocument.spreadsheetml.externalLink+xml"/>
  <Override PartName="/xl/externalLinks/externalLink267.xml" ContentType="application/vnd.openxmlformats-officedocument.spreadsheetml.externalLink+xml"/>
  <Override PartName="/xl/externalLinks/externalLink268.xml" ContentType="application/vnd.openxmlformats-officedocument.spreadsheetml.externalLink+xml"/>
  <Override PartName="/xl/externalLinks/externalLink269.xml" ContentType="application/vnd.openxmlformats-officedocument.spreadsheetml.externalLink+xml"/>
  <Override PartName="/xl/externalLinks/externalLink270.xml" ContentType="application/vnd.openxmlformats-officedocument.spreadsheetml.externalLink+xml"/>
  <Override PartName="/xl/externalLinks/externalLink271.xml" ContentType="application/vnd.openxmlformats-officedocument.spreadsheetml.externalLink+xml"/>
  <Override PartName="/xl/externalLinks/externalLink272.xml" ContentType="application/vnd.openxmlformats-officedocument.spreadsheetml.externalLink+xml"/>
  <Override PartName="/xl/externalLinks/externalLink273.xml" ContentType="application/vnd.openxmlformats-officedocument.spreadsheetml.externalLink+xml"/>
  <Override PartName="/xl/externalLinks/externalLink274.xml" ContentType="application/vnd.openxmlformats-officedocument.spreadsheetml.externalLink+xml"/>
  <Override PartName="/xl/externalLinks/externalLink275.xml" ContentType="application/vnd.openxmlformats-officedocument.spreadsheetml.externalLink+xml"/>
  <Override PartName="/xl/externalLinks/externalLink276.xml" ContentType="application/vnd.openxmlformats-officedocument.spreadsheetml.externalLink+xml"/>
  <Override PartName="/xl/externalLinks/externalLink277.xml" ContentType="application/vnd.openxmlformats-officedocument.spreadsheetml.externalLink+xml"/>
  <Override PartName="/xl/externalLinks/externalLink278.xml" ContentType="application/vnd.openxmlformats-officedocument.spreadsheetml.externalLink+xml"/>
  <Override PartName="/xl/externalLinks/externalLink279.xml" ContentType="application/vnd.openxmlformats-officedocument.spreadsheetml.externalLink+xml"/>
  <Override PartName="/xl/externalLinks/externalLink280.xml" ContentType="application/vnd.openxmlformats-officedocument.spreadsheetml.externalLink+xml"/>
  <Override PartName="/xl/externalLinks/externalLink281.xml" ContentType="application/vnd.openxmlformats-officedocument.spreadsheetml.externalLink+xml"/>
  <Override PartName="/xl/externalLinks/externalLink282.xml" ContentType="application/vnd.openxmlformats-officedocument.spreadsheetml.externalLink+xml"/>
  <Override PartName="/xl/externalLinks/externalLink283.xml" ContentType="application/vnd.openxmlformats-officedocument.spreadsheetml.externalLink+xml"/>
  <Override PartName="/xl/externalLinks/externalLink284.xml" ContentType="application/vnd.openxmlformats-officedocument.spreadsheetml.externalLink+xml"/>
  <Override PartName="/xl/externalLinks/externalLink285.xml" ContentType="application/vnd.openxmlformats-officedocument.spreadsheetml.externalLink+xml"/>
  <Override PartName="/xl/externalLinks/externalLink286.xml" ContentType="application/vnd.openxmlformats-officedocument.spreadsheetml.externalLink+xml"/>
  <Override PartName="/xl/externalLinks/externalLink287.xml" ContentType="application/vnd.openxmlformats-officedocument.spreadsheetml.externalLink+xml"/>
  <Override PartName="/xl/externalLinks/externalLink288.xml" ContentType="application/vnd.openxmlformats-officedocument.spreadsheetml.externalLink+xml"/>
  <Override PartName="/xl/externalLinks/externalLink289.xml" ContentType="application/vnd.openxmlformats-officedocument.spreadsheetml.externalLink+xml"/>
  <Override PartName="/xl/externalLinks/externalLink290.xml" ContentType="application/vnd.openxmlformats-officedocument.spreadsheetml.externalLink+xml"/>
  <Override PartName="/xl/externalLinks/externalLink291.xml" ContentType="application/vnd.openxmlformats-officedocument.spreadsheetml.externalLink+xml"/>
  <Override PartName="/xl/externalLinks/externalLink292.xml" ContentType="application/vnd.openxmlformats-officedocument.spreadsheetml.externalLink+xml"/>
  <Override PartName="/xl/externalLinks/externalLink293.xml" ContentType="application/vnd.openxmlformats-officedocument.spreadsheetml.externalLink+xml"/>
  <Override PartName="/xl/externalLinks/externalLink294.xml" ContentType="application/vnd.openxmlformats-officedocument.spreadsheetml.externalLink+xml"/>
  <Override PartName="/xl/externalLinks/externalLink295.xml" ContentType="application/vnd.openxmlformats-officedocument.spreadsheetml.externalLink+xml"/>
  <Override PartName="/xl/externalLinks/externalLink296.xml" ContentType="application/vnd.openxmlformats-officedocument.spreadsheetml.externalLink+xml"/>
  <Override PartName="/xl/externalLinks/externalLink297.xml" ContentType="application/vnd.openxmlformats-officedocument.spreadsheetml.externalLink+xml"/>
  <Override PartName="/xl/externalLinks/externalLink298.xml" ContentType="application/vnd.openxmlformats-officedocument.spreadsheetml.externalLink+xml"/>
  <Override PartName="/xl/externalLinks/externalLink299.xml" ContentType="application/vnd.openxmlformats-officedocument.spreadsheetml.externalLink+xml"/>
  <Override PartName="/xl/externalLinks/externalLink300.xml" ContentType="application/vnd.openxmlformats-officedocument.spreadsheetml.externalLink+xml"/>
  <Override PartName="/xl/externalLinks/externalLink301.xml" ContentType="application/vnd.openxmlformats-officedocument.spreadsheetml.externalLink+xml"/>
  <Override PartName="/xl/externalLinks/externalLink302.xml" ContentType="application/vnd.openxmlformats-officedocument.spreadsheetml.externalLink+xml"/>
  <Override PartName="/xl/externalLinks/externalLink303.xml" ContentType="application/vnd.openxmlformats-officedocument.spreadsheetml.externalLink+xml"/>
  <Override PartName="/xl/externalLinks/externalLink304.xml" ContentType="application/vnd.openxmlformats-officedocument.spreadsheetml.externalLink+xml"/>
  <Override PartName="/xl/externalLinks/externalLink305.xml" ContentType="application/vnd.openxmlformats-officedocument.spreadsheetml.externalLink+xml"/>
  <Override PartName="/xl/externalLinks/externalLink306.xml" ContentType="application/vnd.openxmlformats-officedocument.spreadsheetml.externalLink+xml"/>
  <Override PartName="/xl/externalLinks/externalLink307.xml" ContentType="application/vnd.openxmlformats-officedocument.spreadsheetml.externalLink+xml"/>
  <Override PartName="/xl/externalLinks/externalLink308.xml" ContentType="application/vnd.openxmlformats-officedocument.spreadsheetml.externalLink+xml"/>
  <Override PartName="/xl/externalLinks/externalLink309.xml" ContentType="application/vnd.openxmlformats-officedocument.spreadsheetml.externalLink+xml"/>
  <Override PartName="/xl/externalLinks/externalLink310.xml" ContentType="application/vnd.openxmlformats-officedocument.spreadsheetml.externalLink+xml"/>
  <Override PartName="/xl/externalLinks/externalLink311.xml" ContentType="application/vnd.openxmlformats-officedocument.spreadsheetml.externalLink+xml"/>
  <Override PartName="/xl/externalLinks/externalLink312.xml" ContentType="application/vnd.openxmlformats-officedocument.spreadsheetml.externalLink+xml"/>
  <Override PartName="/xl/externalLinks/externalLink313.xml" ContentType="application/vnd.openxmlformats-officedocument.spreadsheetml.externalLink+xml"/>
  <Override PartName="/xl/externalLinks/externalLink314.xml" ContentType="application/vnd.openxmlformats-officedocument.spreadsheetml.externalLink+xml"/>
  <Override PartName="/xl/externalLinks/externalLink315.xml" ContentType="application/vnd.openxmlformats-officedocument.spreadsheetml.externalLink+xml"/>
  <Override PartName="/xl/externalLinks/externalLink316.xml" ContentType="application/vnd.openxmlformats-officedocument.spreadsheetml.externalLink+xml"/>
  <Override PartName="/xl/externalLinks/externalLink317.xml" ContentType="application/vnd.openxmlformats-officedocument.spreadsheetml.externalLink+xml"/>
  <Override PartName="/xl/externalLinks/externalLink318.xml" ContentType="application/vnd.openxmlformats-officedocument.spreadsheetml.externalLink+xml"/>
  <Override PartName="/xl/externalLinks/externalLink319.xml" ContentType="application/vnd.openxmlformats-officedocument.spreadsheetml.externalLink+xml"/>
  <Override PartName="/xl/externalLinks/externalLink320.xml" ContentType="application/vnd.openxmlformats-officedocument.spreadsheetml.externalLink+xml"/>
  <Override PartName="/xl/externalLinks/externalLink321.xml" ContentType="application/vnd.openxmlformats-officedocument.spreadsheetml.externalLink+xml"/>
  <Override PartName="/xl/externalLinks/externalLink322.xml" ContentType="application/vnd.openxmlformats-officedocument.spreadsheetml.externalLink+xml"/>
  <Override PartName="/xl/externalLinks/externalLink323.xml" ContentType="application/vnd.openxmlformats-officedocument.spreadsheetml.externalLink+xml"/>
  <Override PartName="/xl/externalLinks/externalLink324.xml" ContentType="application/vnd.openxmlformats-officedocument.spreadsheetml.externalLink+xml"/>
  <Override PartName="/xl/externalLinks/externalLink325.xml" ContentType="application/vnd.openxmlformats-officedocument.spreadsheetml.externalLink+xml"/>
  <Override PartName="/xl/externalLinks/externalLink326.xml" ContentType="application/vnd.openxmlformats-officedocument.spreadsheetml.externalLink+xml"/>
  <Override PartName="/xl/externalLinks/externalLink327.xml" ContentType="application/vnd.openxmlformats-officedocument.spreadsheetml.externalLink+xml"/>
  <Override PartName="/xl/externalLinks/externalLink328.xml" ContentType="application/vnd.openxmlformats-officedocument.spreadsheetml.externalLink+xml"/>
  <Override PartName="/xl/externalLinks/externalLink329.xml" ContentType="application/vnd.openxmlformats-officedocument.spreadsheetml.externalLink+xml"/>
  <Override PartName="/xl/externalLinks/externalLink330.xml" ContentType="application/vnd.openxmlformats-officedocument.spreadsheetml.externalLink+xml"/>
  <Override PartName="/xl/externalLinks/externalLink331.xml" ContentType="application/vnd.openxmlformats-officedocument.spreadsheetml.externalLink+xml"/>
  <Override PartName="/xl/externalLinks/externalLink332.xml" ContentType="application/vnd.openxmlformats-officedocument.spreadsheetml.externalLink+xml"/>
  <Override PartName="/xl/externalLinks/externalLink333.xml" ContentType="application/vnd.openxmlformats-officedocument.spreadsheetml.externalLink+xml"/>
  <Override PartName="/xl/externalLinks/externalLink334.xml" ContentType="application/vnd.openxmlformats-officedocument.spreadsheetml.externalLink+xml"/>
  <Override PartName="/xl/externalLinks/externalLink335.xml" ContentType="application/vnd.openxmlformats-officedocument.spreadsheetml.externalLink+xml"/>
  <Override PartName="/xl/externalLinks/externalLink336.xml" ContentType="application/vnd.openxmlformats-officedocument.spreadsheetml.externalLink+xml"/>
  <Override PartName="/xl/externalLinks/externalLink337.xml" ContentType="application/vnd.openxmlformats-officedocument.spreadsheetml.externalLink+xml"/>
  <Override PartName="/xl/externalLinks/externalLink338.xml" ContentType="application/vnd.openxmlformats-officedocument.spreadsheetml.externalLink+xml"/>
  <Override PartName="/xl/externalLinks/externalLink339.xml" ContentType="application/vnd.openxmlformats-officedocument.spreadsheetml.externalLink+xml"/>
  <Override PartName="/xl/externalLinks/externalLink340.xml" ContentType="application/vnd.openxmlformats-officedocument.spreadsheetml.externalLink+xml"/>
  <Override PartName="/xl/externalLinks/externalLink341.xml" ContentType="application/vnd.openxmlformats-officedocument.spreadsheetml.externalLink+xml"/>
  <Override PartName="/xl/externalLinks/externalLink342.xml" ContentType="application/vnd.openxmlformats-officedocument.spreadsheetml.externalLink+xml"/>
  <Override PartName="/xl/externalLinks/externalLink343.xml" ContentType="application/vnd.openxmlformats-officedocument.spreadsheetml.externalLink+xml"/>
  <Override PartName="/xl/externalLinks/externalLink344.xml" ContentType="application/vnd.openxmlformats-officedocument.spreadsheetml.externalLink+xml"/>
  <Override PartName="/xl/externalLinks/externalLink345.xml" ContentType="application/vnd.openxmlformats-officedocument.spreadsheetml.externalLink+xml"/>
  <Override PartName="/xl/externalLinks/externalLink346.xml" ContentType="application/vnd.openxmlformats-officedocument.spreadsheetml.externalLink+xml"/>
  <Override PartName="/xl/externalLinks/externalLink347.xml" ContentType="application/vnd.openxmlformats-officedocument.spreadsheetml.externalLink+xml"/>
  <Override PartName="/xl/externalLinks/externalLink348.xml" ContentType="application/vnd.openxmlformats-officedocument.spreadsheetml.externalLink+xml"/>
  <Override PartName="/xl/externalLinks/externalLink349.xml" ContentType="application/vnd.openxmlformats-officedocument.spreadsheetml.externalLink+xml"/>
  <Override PartName="/xl/externalLinks/externalLink350.xml" ContentType="application/vnd.openxmlformats-officedocument.spreadsheetml.externalLink+xml"/>
  <Override PartName="/xl/externalLinks/externalLink351.xml" ContentType="application/vnd.openxmlformats-officedocument.spreadsheetml.externalLink+xml"/>
  <Override PartName="/xl/externalLinks/externalLink352.xml" ContentType="application/vnd.openxmlformats-officedocument.spreadsheetml.externalLink+xml"/>
  <Override PartName="/xl/externalLinks/externalLink353.xml" ContentType="application/vnd.openxmlformats-officedocument.spreadsheetml.externalLink+xml"/>
  <Override PartName="/xl/externalLinks/externalLink354.xml" ContentType="application/vnd.openxmlformats-officedocument.spreadsheetml.externalLink+xml"/>
  <Override PartName="/xl/externalLinks/externalLink355.xml" ContentType="application/vnd.openxmlformats-officedocument.spreadsheetml.externalLink+xml"/>
  <Override PartName="/xl/externalLinks/externalLink356.xml" ContentType="application/vnd.openxmlformats-officedocument.spreadsheetml.externalLink+xml"/>
  <Override PartName="/xl/externalLinks/externalLink357.xml" ContentType="application/vnd.openxmlformats-officedocument.spreadsheetml.externalLink+xml"/>
  <Override PartName="/xl/externalLinks/externalLink358.xml" ContentType="application/vnd.openxmlformats-officedocument.spreadsheetml.externalLink+xml"/>
  <Override PartName="/xl/externalLinks/externalLink359.xml" ContentType="application/vnd.openxmlformats-officedocument.spreadsheetml.externalLink+xml"/>
  <Override PartName="/xl/externalLinks/externalLink360.xml" ContentType="application/vnd.openxmlformats-officedocument.spreadsheetml.externalLink+xml"/>
  <Override PartName="/xl/externalLinks/externalLink361.xml" ContentType="application/vnd.openxmlformats-officedocument.spreadsheetml.externalLink+xml"/>
  <Override PartName="/xl/externalLinks/externalLink362.xml" ContentType="application/vnd.openxmlformats-officedocument.spreadsheetml.externalLink+xml"/>
  <Override PartName="/xl/externalLinks/externalLink36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Owner\Desktop\"/>
    </mc:Choice>
  </mc:AlternateContent>
  <bookViews>
    <workbookView xWindow="0" yWindow="0" windowWidth="28800" windowHeight="12135" tabRatio="939" activeTab="1"/>
  </bookViews>
  <sheets>
    <sheet name="가로간지" sheetId="130" r:id="rId1"/>
    <sheet name="목차간지" sheetId="120" r:id="rId2"/>
    <sheet name="1.설계설명서" sheetId="121" r:id="rId3"/>
    <sheet name="2.예정공정표" sheetId="122" r:id="rId4"/>
    <sheet name="갑지" sheetId="131" r:id="rId5"/>
    <sheet name="3.순용역비산출서" sheetId="58" r:id="rId6"/>
    <sheet name="4.일위대가표" sheetId="97" r:id="rId7"/>
    <sheet name="5.단가산출서" sheetId="118" r:id="rId8"/>
    <sheet name="여비규정" sheetId="56" r:id="rId9"/>
    <sheet name="노임단가" sheetId="20" r:id="rId10"/>
    <sheet name="재료비" sheetId="100" r:id="rId11"/>
    <sheet name="기계비및관련소프트웨어" sheetId="101" r:id="rId12"/>
    <sheet name="성과심사수수료명세서(2026년)" sheetId="114" r:id="rId13"/>
    <sheet name="현지검측명세서(2024년)" sheetId="115" r:id="rId14"/>
    <sheet name="6.수량산출서" sheetId="93" r:id="rId15"/>
    <sheet name="7.위치도" sheetId="129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  <externalReference r:id="rId213"/>
    <externalReference r:id="rId214"/>
    <externalReference r:id="rId215"/>
    <externalReference r:id="rId216"/>
    <externalReference r:id="rId217"/>
    <externalReference r:id="rId218"/>
    <externalReference r:id="rId219"/>
    <externalReference r:id="rId220"/>
    <externalReference r:id="rId221"/>
    <externalReference r:id="rId222"/>
    <externalReference r:id="rId223"/>
    <externalReference r:id="rId224"/>
    <externalReference r:id="rId225"/>
    <externalReference r:id="rId226"/>
    <externalReference r:id="rId227"/>
    <externalReference r:id="rId228"/>
    <externalReference r:id="rId229"/>
    <externalReference r:id="rId230"/>
    <externalReference r:id="rId231"/>
    <externalReference r:id="rId232"/>
    <externalReference r:id="rId233"/>
    <externalReference r:id="rId234"/>
    <externalReference r:id="rId235"/>
    <externalReference r:id="rId236"/>
    <externalReference r:id="rId237"/>
    <externalReference r:id="rId238"/>
    <externalReference r:id="rId239"/>
    <externalReference r:id="rId240"/>
    <externalReference r:id="rId241"/>
    <externalReference r:id="rId242"/>
    <externalReference r:id="rId243"/>
    <externalReference r:id="rId244"/>
    <externalReference r:id="rId245"/>
    <externalReference r:id="rId246"/>
    <externalReference r:id="rId247"/>
    <externalReference r:id="rId248"/>
    <externalReference r:id="rId249"/>
    <externalReference r:id="rId250"/>
    <externalReference r:id="rId251"/>
    <externalReference r:id="rId252"/>
    <externalReference r:id="rId253"/>
    <externalReference r:id="rId254"/>
    <externalReference r:id="rId255"/>
    <externalReference r:id="rId256"/>
    <externalReference r:id="rId257"/>
    <externalReference r:id="rId258"/>
    <externalReference r:id="rId259"/>
    <externalReference r:id="rId260"/>
    <externalReference r:id="rId261"/>
    <externalReference r:id="rId262"/>
    <externalReference r:id="rId263"/>
    <externalReference r:id="rId264"/>
    <externalReference r:id="rId265"/>
    <externalReference r:id="rId266"/>
    <externalReference r:id="rId267"/>
    <externalReference r:id="rId268"/>
    <externalReference r:id="rId269"/>
    <externalReference r:id="rId270"/>
    <externalReference r:id="rId271"/>
    <externalReference r:id="rId272"/>
    <externalReference r:id="rId273"/>
    <externalReference r:id="rId274"/>
    <externalReference r:id="rId275"/>
    <externalReference r:id="rId276"/>
    <externalReference r:id="rId277"/>
    <externalReference r:id="rId278"/>
    <externalReference r:id="rId279"/>
    <externalReference r:id="rId280"/>
    <externalReference r:id="rId281"/>
    <externalReference r:id="rId282"/>
    <externalReference r:id="rId283"/>
    <externalReference r:id="rId284"/>
    <externalReference r:id="rId285"/>
    <externalReference r:id="rId286"/>
    <externalReference r:id="rId287"/>
    <externalReference r:id="rId288"/>
    <externalReference r:id="rId289"/>
    <externalReference r:id="rId290"/>
    <externalReference r:id="rId291"/>
    <externalReference r:id="rId292"/>
    <externalReference r:id="rId293"/>
    <externalReference r:id="rId294"/>
    <externalReference r:id="rId295"/>
    <externalReference r:id="rId296"/>
    <externalReference r:id="rId297"/>
    <externalReference r:id="rId298"/>
    <externalReference r:id="rId299"/>
    <externalReference r:id="rId300"/>
    <externalReference r:id="rId301"/>
    <externalReference r:id="rId302"/>
    <externalReference r:id="rId303"/>
    <externalReference r:id="rId304"/>
    <externalReference r:id="rId305"/>
    <externalReference r:id="rId306"/>
    <externalReference r:id="rId307"/>
    <externalReference r:id="rId308"/>
    <externalReference r:id="rId309"/>
    <externalReference r:id="rId310"/>
    <externalReference r:id="rId311"/>
    <externalReference r:id="rId312"/>
    <externalReference r:id="rId313"/>
    <externalReference r:id="rId314"/>
    <externalReference r:id="rId315"/>
    <externalReference r:id="rId316"/>
    <externalReference r:id="rId317"/>
    <externalReference r:id="rId318"/>
    <externalReference r:id="rId319"/>
    <externalReference r:id="rId320"/>
    <externalReference r:id="rId321"/>
    <externalReference r:id="rId322"/>
    <externalReference r:id="rId323"/>
    <externalReference r:id="rId324"/>
    <externalReference r:id="rId325"/>
    <externalReference r:id="rId326"/>
    <externalReference r:id="rId327"/>
    <externalReference r:id="rId328"/>
    <externalReference r:id="rId329"/>
    <externalReference r:id="rId330"/>
    <externalReference r:id="rId331"/>
    <externalReference r:id="rId332"/>
    <externalReference r:id="rId333"/>
    <externalReference r:id="rId334"/>
    <externalReference r:id="rId335"/>
    <externalReference r:id="rId336"/>
    <externalReference r:id="rId337"/>
    <externalReference r:id="rId338"/>
    <externalReference r:id="rId339"/>
    <externalReference r:id="rId340"/>
    <externalReference r:id="rId341"/>
    <externalReference r:id="rId342"/>
    <externalReference r:id="rId343"/>
    <externalReference r:id="rId344"/>
    <externalReference r:id="rId345"/>
    <externalReference r:id="rId346"/>
    <externalReference r:id="rId347"/>
    <externalReference r:id="rId348"/>
    <externalReference r:id="rId349"/>
    <externalReference r:id="rId350"/>
    <externalReference r:id="rId351"/>
    <externalReference r:id="rId352"/>
    <externalReference r:id="rId353"/>
    <externalReference r:id="rId354"/>
    <externalReference r:id="rId355"/>
    <externalReference r:id="rId356"/>
    <externalReference r:id="rId357"/>
    <externalReference r:id="rId358"/>
    <externalReference r:id="rId359"/>
    <externalReference r:id="rId360"/>
    <externalReference r:id="rId361"/>
    <externalReference r:id="rId362"/>
    <externalReference r:id="rId363"/>
    <externalReference r:id="rId364"/>
    <externalReference r:id="rId365"/>
    <externalReference r:id="rId366"/>
    <externalReference r:id="rId367"/>
    <externalReference r:id="rId368"/>
    <externalReference r:id="rId369"/>
    <externalReference r:id="rId370"/>
    <externalReference r:id="rId371"/>
    <externalReference r:id="rId372"/>
    <externalReference r:id="rId373"/>
    <externalReference r:id="rId374"/>
    <externalReference r:id="rId375"/>
    <externalReference r:id="rId376"/>
    <externalReference r:id="rId377"/>
    <externalReference r:id="rId378"/>
    <externalReference r:id="rId379"/>
  </externalReferences>
  <definedNames>
    <definedName name="______CAD15" localSheetId="15">[1]일위대가표!#REF!</definedName>
    <definedName name="______CAD15">[1]일위대가표!#REF!</definedName>
    <definedName name="______CAD25" localSheetId="15">[1]일위대가표!#REF!</definedName>
    <definedName name="______CAD25">[1]일위대가표!#REF!</definedName>
    <definedName name="______PVC200" localSheetId="15">[1]일위대가표!#REF!</definedName>
    <definedName name="______PVC200">[1]일위대가표!#REF!</definedName>
    <definedName name="______PVC250" localSheetId="15">[1]일위대가표!#REF!</definedName>
    <definedName name="______PVC250">[1]일위대가표!#REF!</definedName>
    <definedName name="______PVC28" localSheetId="15">[1]일위대가표!#REF!</definedName>
    <definedName name="______PVC28">[1]일위대가표!#REF!</definedName>
    <definedName name="______PVC36" localSheetId="15">[1]일위대가표!#REF!</definedName>
    <definedName name="______PVC36">[1]일위대가표!#REF!</definedName>
    <definedName name="______STL150" localSheetId="15">[1]일위대가표!#REF!</definedName>
    <definedName name="______STL150">[1]일위대가표!#REF!</definedName>
    <definedName name="_____CAD15" localSheetId="15">[1]일위대가표!#REF!</definedName>
    <definedName name="_____CAD15">[1]일위대가표!#REF!</definedName>
    <definedName name="_____CAD25" localSheetId="15">[1]일위대가표!#REF!</definedName>
    <definedName name="_____CAD25">[1]일위대가표!#REF!</definedName>
    <definedName name="_____HPP1">[2]건축2!$B$79</definedName>
    <definedName name="_____jj100" localSheetId="15">'[3]내역서(기성청구)'!#REF!</definedName>
    <definedName name="_____jj100">'[3]내역서(기성청구)'!#REF!</definedName>
    <definedName name="_____PVC200" localSheetId="15">[1]일위대가표!#REF!</definedName>
    <definedName name="_____PVC200">[1]일위대가표!#REF!</definedName>
    <definedName name="_____PVC250" localSheetId="15">[1]일위대가표!#REF!</definedName>
    <definedName name="_____PVC250">[1]일위대가표!#REF!</definedName>
    <definedName name="_____PVC28" localSheetId="15">[1]일위대가표!#REF!</definedName>
    <definedName name="_____PVC28">[1]일위대가표!#REF!</definedName>
    <definedName name="_____PVC36" localSheetId="15">[1]일위대가표!#REF!</definedName>
    <definedName name="_____PVC36">[1]일위대가표!#REF!</definedName>
    <definedName name="_____RO110" localSheetId="15">#REF!</definedName>
    <definedName name="_____RO110">#REF!</definedName>
    <definedName name="_____STL150" localSheetId="15">[1]일위대가표!#REF!</definedName>
    <definedName name="_____STL150">[1]일위대가표!#REF!</definedName>
    <definedName name="_____TON1" localSheetId="15">#REF!</definedName>
    <definedName name="_____TON1">#REF!</definedName>
    <definedName name="_____WW2" localSheetId="15">#REF!</definedName>
    <definedName name="_____WW2">#REF!</definedName>
    <definedName name="_____WW3" localSheetId="15">#REF!</definedName>
    <definedName name="_____WW3">#REF!</definedName>
    <definedName name="____a1">'[4]1호맨홀토공'!$R$12</definedName>
    <definedName name="____aab42" localSheetId="15">#REF!</definedName>
    <definedName name="____aab42">#REF!</definedName>
    <definedName name="____AE1" localSheetId="15">BlankMacro1</definedName>
    <definedName name="____AE1">BlankMacro1</definedName>
    <definedName name="____AE2" localSheetId="15">BlankMacro1</definedName>
    <definedName name="____AE2">BlankMacro1</definedName>
    <definedName name="____AE3" localSheetId="15">BlankMacro1</definedName>
    <definedName name="____AE3">BlankMacro1</definedName>
    <definedName name="____dia300" localSheetId="15">[5]대로근거!#REF!</definedName>
    <definedName name="____dia300">[5]대로근거!#REF!</definedName>
    <definedName name="____dia350" localSheetId="15">[5]대로근거!#REF!</definedName>
    <definedName name="____dia350">[5]대로근거!#REF!</definedName>
    <definedName name="____DOG1" localSheetId="15">#REF!</definedName>
    <definedName name="____DOG1">#REF!</definedName>
    <definedName name="____E1" localSheetId="15">BlankMacro1</definedName>
    <definedName name="____E1">BlankMacro1</definedName>
    <definedName name="____E10" localSheetId="15">BlankMacro1</definedName>
    <definedName name="____E10">BlankMacro1</definedName>
    <definedName name="____E2" localSheetId="15">BlankMacro1</definedName>
    <definedName name="____E2">BlankMacro1</definedName>
    <definedName name="____E3" localSheetId="15">BlankMacro1</definedName>
    <definedName name="____E3">BlankMacro1</definedName>
    <definedName name="____E4" localSheetId="15">BlankMacro1</definedName>
    <definedName name="____E4">BlankMacro1</definedName>
    <definedName name="____E5" localSheetId="15">BlankMacro1</definedName>
    <definedName name="____E5">BlankMacro1</definedName>
    <definedName name="____E6" localSheetId="15">BlankMacro1</definedName>
    <definedName name="____E6">BlankMacro1</definedName>
    <definedName name="____E7" localSheetId="15">BlankMacro1</definedName>
    <definedName name="____E7">BlankMacro1</definedName>
    <definedName name="____E8" localSheetId="15">BlankMacro1</definedName>
    <definedName name="____E8">BlankMacro1</definedName>
    <definedName name="____E9" localSheetId="15">BlankMacro1</definedName>
    <definedName name="____E9">BlankMacro1</definedName>
    <definedName name="____EW1" localSheetId="15">BlankMacro1</definedName>
    <definedName name="____EW1">BlankMacro1</definedName>
    <definedName name="____EW2" localSheetId="15">BlankMacro1</definedName>
    <definedName name="____EW2">BlankMacro1</definedName>
    <definedName name="____EW3" localSheetId="15">BlankMacro1</definedName>
    <definedName name="____EW3">BlankMacro1</definedName>
    <definedName name="____fg34444" localSheetId="15">BlankMacro1</definedName>
    <definedName name="____fg34444">BlankMacro1</definedName>
    <definedName name="____Fld12" localSheetId="15">[6]견적서세부내용!#REF!</definedName>
    <definedName name="____Fld12">[6]견적서세부내용!#REF!</definedName>
    <definedName name="____Fld13" localSheetId="15">#REF!</definedName>
    <definedName name="____Fld13">#REF!</definedName>
    <definedName name="____Fld14" localSheetId="15">#REF!</definedName>
    <definedName name="____Fld14">#REF!</definedName>
    <definedName name="____Fld17" localSheetId="15">[6]견적서세부내용!#REF!</definedName>
    <definedName name="____Fld17">[6]견적서세부내용!#REF!</definedName>
    <definedName name="____Fld18" localSheetId="15">#REF!</definedName>
    <definedName name="____Fld18">#REF!</definedName>
    <definedName name="____Fld19" localSheetId="15">#REF!</definedName>
    <definedName name="____Fld19">#REF!</definedName>
    <definedName name="____HPP1">[2]건축2!$B$79</definedName>
    <definedName name="____IL1" localSheetId="15">#REF!</definedName>
    <definedName name="____IL1">#REF!</definedName>
    <definedName name="____jj100" localSheetId="15">'[3]내역서(기성청구)'!#REF!</definedName>
    <definedName name="____jj100">'[3]내역서(기성청구)'!#REF!</definedName>
    <definedName name="____Key11" localSheetId="15" hidden="1">#REF!</definedName>
    <definedName name="____Key11" hidden="1">#REF!</definedName>
    <definedName name="____KEY2" localSheetId="15" hidden="1">#REF!</definedName>
    <definedName name="____KEY2" hidden="1">#REF!</definedName>
    <definedName name="____No3" localSheetId="15">#REF!</definedName>
    <definedName name="____No3">#REF!</definedName>
    <definedName name="____Q1" localSheetId="15">BlankMacro1</definedName>
    <definedName name="____Q1">BlankMacro1</definedName>
    <definedName name="____Q2" localSheetId="15">BlankMacro1</definedName>
    <definedName name="____Q2">BlankMacro1</definedName>
    <definedName name="____Q3" localSheetId="15">BlankMacro1</definedName>
    <definedName name="____Q3">BlankMacro1</definedName>
    <definedName name="____Q4" localSheetId="15">BlankMacro1</definedName>
    <definedName name="____Q4">BlankMacro1</definedName>
    <definedName name="____Q5" localSheetId="15">BlankMacro1</definedName>
    <definedName name="____Q5">BlankMacro1</definedName>
    <definedName name="____Q6" localSheetId="15">BlankMacro1</definedName>
    <definedName name="____Q6">BlankMacro1</definedName>
    <definedName name="____Q7" localSheetId="15">BlankMacro1</definedName>
    <definedName name="____Q7">BlankMacro1</definedName>
    <definedName name="____Q8" localSheetId="15">BlankMacro1</definedName>
    <definedName name="____Q8">BlankMacro1</definedName>
    <definedName name="____Q9" localSheetId="15">BlankMacro1</definedName>
    <definedName name="____Q9">BlankMacro1</definedName>
    <definedName name="____RO110" localSheetId="15">#REF!</definedName>
    <definedName name="____RO110">#REF!</definedName>
    <definedName name="____RO22" localSheetId="15">#REF!</definedName>
    <definedName name="____RO22">#REF!</definedName>
    <definedName name="____SEZ2" localSheetId="15">BlankMacro1</definedName>
    <definedName name="____SEZ2">BlankMacro1</definedName>
    <definedName name="____TON1" localSheetId="15">#REF!</definedName>
    <definedName name="____TON1">#REF!</definedName>
    <definedName name="____TT1" localSheetId="15">#REF!</definedName>
    <definedName name="____TT1">#REF!</definedName>
    <definedName name="____TT2" localSheetId="15">#REF!</definedName>
    <definedName name="____TT2">#REF!</definedName>
    <definedName name="____TT3" localSheetId="15">#REF!</definedName>
    <definedName name="____TT3">#REF!</definedName>
    <definedName name="____WW2" localSheetId="15">#REF!</definedName>
    <definedName name="____WW2">#REF!</definedName>
    <definedName name="____WW3" localSheetId="15">#REF!</definedName>
    <definedName name="____WW3">#REF!</definedName>
    <definedName name="___a1">'[4]1호맨홀토공'!$R$12</definedName>
    <definedName name="___aab42" localSheetId="15">#REF!</definedName>
    <definedName name="___aab42">#REF!</definedName>
    <definedName name="___AE1" localSheetId="15">BlankMacro1</definedName>
    <definedName name="___AE1">BlankMacro1</definedName>
    <definedName name="___AE2" localSheetId="15">BlankMacro1</definedName>
    <definedName name="___AE2">BlankMacro1</definedName>
    <definedName name="___AE3" localSheetId="15">BlankMacro1</definedName>
    <definedName name="___AE3">BlankMacro1</definedName>
    <definedName name="___CAD15" localSheetId="15">[1]일위대가표!#REF!</definedName>
    <definedName name="___CAD15">[1]일위대가표!#REF!</definedName>
    <definedName name="___CAD25" localSheetId="15">[1]일위대가표!#REF!</definedName>
    <definedName name="___CAD25">[1]일위대가표!#REF!</definedName>
    <definedName name="___dia300" localSheetId="15">[5]대로근거!#REF!</definedName>
    <definedName name="___dia300">[5]대로근거!#REF!</definedName>
    <definedName name="___dia350" localSheetId="15">[5]대로근거!#REF!</definedName>
    <definedName name="___dia350">[5]대로근거!#REF!</definedName>
    <definedName name="___DOG1" localSheetId="15">#REF!</definedName>
    <definedName name="___DOG1">#REF!</definedName>
    <definedName name="___DOG2" localSheetId="15">#REF!</definedName>
    <definedName name="___DOG2">#REF!</definedName>
    <definedName name="___DOG22" localSheetId="15">#REF!</definedName>
    <definedName name="___DOG22">#REF!</definedName>
    <definedName name="___DOG3" localSheetId="15">#REF!</definedName>
    <definedName name="___DOG3">#REF!</definedName>
    <definedName name="___DOG33" localSheetId="15">#REF!</definedName>
    <definedName name="___DOG33">#REF!</definedName>
    <definedName name="___DOG4" localSheetId="15">#REF!</definedName>
    <definedName name="___DOG4">#REF!</definedName>
    <definedName name="___E1" localSheetId="15">BlankMacro1</definedName>
    <definedName name="___E1">BlankMacro1</definedName>
    <definedName name="___E10" localSheetId="15">BlankMacro1</definedName>
    <definedName name="___E10">BlankMacro1</definedName>
    <definedName name="___E2" localSheetId="15">BlankMacro1</definedName>
    <definedName name="___E2">BlankMacro1</definedName>
    <definedName name="___E3" localSheetId="15">BlankMacro1</definedName>
    <definedName name="___E3">BlankMacro1</definedName>
    <definedName name="___E4" localSheetId="15">BlankMacro1</definedName>
    <definedName name="___E4">BlankMacro1</definedName>
    <definedName name="___E5" localSheetId="15">BlankMacro1</definedName>
    <definedName name="___E5">BlankMacro1</definedName>
    <definedName name="___E6" localSheetId="15">BlankMacro1</definedName>
    <definedName name="___E6">BlankMacro1</definedName>
    <definedName name="___E7" localSheetId="15">BlankMacro1</definedName>
    <definedName name="___E7">BlankMacro1</definedName>
    <definedName name="___E8" localSheetId="15">BlankMacro1</definedName>
    <definedName name="___E8">BlankMacro1</definedName>
    <definedName name="___E9" localSheetId="15">BlankMacro1</definedName>
    <definedName name="___E9">BlankMacro1</definedName>
    <definedName name="___EW1" localSheetId="15">BlankMacro1</definedName>
    <definedName name="___EW1">BlankMacro1</definedName>
    <definedName name="___EW2" localSheetId="15">BlankMacro1</definedName>
    <definedName name="___EW2">BlankMacro1</definedName>
    <definedName name="___EW3" localSheetId="15">BlankMacro1</definedName>
    <definedName name="___EW3">BlankMacro1</definedName>
    <definedName name="___fg34444" localSheetId="15">BlankMacro1</definedName>
    <definedName name="___fg34444">BlankMacro1</definedName>
    <definedName name="___Fld01" localSheetId="15">#REF!</definedName>
    <definedName name="___Fld01">#REF!</definedName>
    <definedName name="___Fld02" localSheetId="15">#REF!</definedName>
    <definedName name="___Fld02">#REF!</definedName>
    <definedName name="___Fld03" localSheetId="15">#REF!</definedName>
    <definedName name="___Fld03">#REF!</definedName>
    <definedName name="___Fld04" localSheetId="15">#REF!</definedName>
    <definedName name="___Fld04">#REF!</definedName>
    <definedName name="___Fld05" localSheetId="15">#REF!</definedName>
    <definedName name="___Fld05">#REF!</definedName>
    <definedName name="___Fld06" localSheetId="15">#REF!</definedName>
    <definedName name="___Fld06">#REF!</definedName>
    <definedName name="___Fld07" localSheetId="15">#REF!</definedName>
    <definedName name="___Fld07">#REF!</definedName>
    <definedName name="___Fld08" localSheetId="15">#REF!</definedName>
    <definedName name="___Fld08">#REF!</definedName>
    <definedName name="___Fld09" localSheetId="15">#REF!</definedName>
    <definedName name="___Fld09">#REF!</definedName>
    <definedName name="___Fld10" localSheetId="15">#REF!</definedName>
    <definedName name="___Fld10">#REF!</definedName>
    <definedName name="___Fld11" localSheetId="15">#REF!</definedName>
    <definedName name="___Fld11">#REF!</definedName>
    <definedName name="___Fld12" localSheetId="15">[6]견적서세부내용!#REF!</definedName>
    <definedName name="___Fld12">[6]견적서세부내용!#REF!</definedName>
    <definedName name="___Fld13" localSheetId="15">#REF!</definedName>
    <definedName name="___Fld13">#REF!</definedName>
    <definedName name="___Fld14" localSheetId="15">#REF!</definedName>
    <definedName name="___Fld14">#REF!</definedName>
    <definedName name="___Fld15" localSheetId="15">#REF!</definedName>
    <definedName name="___Fld15">#REF!</definedName>
    <definedName name="___Fld16" localSheetId="15">#REF!</definedName>
    <definedName name="___Fld16">#REF!</definedName>
    <definedName name="___Fld17" localSheetId="15">[6]견적서세부내용!#REF!</definedName>
    <definedName name="___Fld17">[6]견적서세부내용!#REF!</definedName>
    <definedName name="___Fld18" localSheetId="15">#REF!</definedName>
    <definedName name="___Fld18">#REF!</definedName>
    <definedName name="___Fld19" localSheetId="15">#REF!</definedName>
    <definedName name="___Fld19">#REF!</definedName>
    <definedName name="___Fld20" localSheetId="15">#REF!</definedName>
    <definedName name="___Fld20">#REF!</definedName>
    <definedName name="___HPP1">[2]건축2!$B$79</definedName>
    <definedName name="___IL1" localSheetId="15">#REF!</definedName>
    <definedName name="___IL1">#REF!</definedName>
    <definedName name="___Key11" localSheetId="15" hidden="1">#REF!</definedName>
    <definedName name="___Key11" hidden="1">#REF!</definedName>
    <definedName name="___KEY2" localSheetId="15" hidden="1">#REF!</definedName>
    <definedName name="___KEY2" hidden="1">#REF!</definedName>
    <definedName name="___No3" localSheetId="15">#REF!</definedName>
    <definedName name="___No3">#REF!</definedName>
    <definedName name="___PI48" localSheetId="15">#REF!</definedName>
    <definedName name="___PI48">#REF!</definedName>
    <definedName name="___PI60" localSheetId="15">#REF!</definedName>
    <definedName name="___PI60">#REF!</definedName>
    <definedName name="___PVC200" localSheetId="15">[1]일위대가표!#REF!</definedName>
    <definedName name="___PVC200">[1]일위대가표!#REF!</definedName>
    <definedName name="___PVC250" localSheetId="15">[1]일위대가표!#REF!</definedName>
    <definedName name="___PVC250">[1]일위대가표!#REF!</definedName>
    <definedName name="___PVC28" localSheetId="15">[1]일위대가표!#REF!</definedName>
    <definedName name="___PVC28">[1]일위대가표!#REF!</definedName>
    <definedName name="___PVC36" localSheetId="15">[1]일위대가표!#REF!</definedName>
    <definedName name="___PVC36">[1]일위대가표!#REF!</definedName>
    <definedName name="___Q1" localSheetId="15">BlankMacro1</definedName>
    <definedName name="___Q1">BlankMacro1</definedName>
    <definedName name="___Q2" localSheetId="15">BlankMacro1</definedName>
    <definedName name="___Q2">BlankMacro1</definedName>
    <definedName name="___Q3" localSheetId="15">BlankMacro1</definedName>
    <definedName name="___Q3">BlankMacro1</definedName>
    <definedName name="___Q4" localSheetId="15">BlankMacro1</definedName>
    <definedName name="___Q4">BlankMacro1</definedName>
    <definedName name="___Q5" localSheetId="15">BlankMacro1</definedName>
    <definedName name="___Q5">BlankMacro1</definedName>
    <definedName name="___Q6" localSheetId="15">BlankMacro1</definedName>
    <definedName name="___Q6">BlankMacro1</definedName>
    <definedName name="___Q7" localSheetId="15">BlankMacro1</definedName>
    <definedName name="___Q7">BlankMacro1</definedName>
    <definedName name="___Q8" localSheetId="15">BlankMacro1</definedName>
    <definedName name="___Q8">BlankMacro1</definedName>
    <definedName name="___Q9" localSheetId="15">BlankMacro1</definedName>
    <definedName name="___Q9">BlankMacro1</definedName>
    <definedName name="___RO22" localSheetId="15">#REF!</definedName>
    <definedName name="___RO22">#REF!</definedName>
    <definedName name="___RO35" localSheetId="15">#REF!</definedName>
    <definedName name="___RO35">#REF!</definedName>
    <definedName name="___RO45" localSheetId="15">#REF!</definedName>
    <definedName name="___RO45">#REF!</definedName>
    <definedName name="___RO60" localSheetId="15">#REF!</definedName>
    <definedName name="___RO60">#REF!</definedName>
    <definedName name="___RO80" localSheetId="15">#REF!</definedName>
    <definedName name="___RO80">#REF!</definedName>
    <definedName name="___SEZ2" localSheetId="15">BlankMacro1</definedName>
    <definedName name="___SEZ2">BlankMacro1</definedName>
    <definedName name="___STL150" localSheetId="15">[1]일위대가표!#REF!</definedName>
    <definedName name="___STL150">[1]일위대가표!#REF!</definedName>
    <definedName name="___TON2" localSheetId="15">#REF!</definedName>
    <definedName name="___TON2">#REF!</definedName>
    <definedName name="___TT1" localSheetId="15">#REF!</definedName>
    <definedName name="___TT1">#REF!</definedName>
    <definedName name="___TT2" localSheetId="15">#REF!</definedName>
    <definedName name="___TT2">#REF!</definedName>
    <definedName name="___TT3" localSheetId="15">#REF!</definedName>
    <definedName name="___TT3">#REF!</definedName>
    <definedName name="___WW6" localSheetId="15">#REF!</definedName>
    <definedName name="___WW6">#REF!</definedName>
    <definedName name="___WW7" localSheetId="15">#REF!</definedName>
    <definedName name="___WW7">#REF!</definedName>
    <definedName name="___WW8" localSheetId="15">#REF!</definedName>
    <definedName name="___WW8">#REF!</definedName>
    <definedName name="__10" localSheetId="15">#REF!</definedName>
    <definedName name="__10">#REF!</definedName>
    <definedName name="__11" localSheetId="15">#REF!</definedName>
    <definedName name="__11">#REF!</definedName>
    <definedName name="__123Graph_A" localSheetId="15" hidden="1">#REF!</definedName>
    <definedName name="__123Graph_A" hidden="1">#REF!</definedName>
    <definedName name="__6" localSheetId="15">#REF!</definedName>
    <definedName name="__6">#REF!</definedName>
    <definedName name="__7" localSheetId="15">#REF!</definedName>
    <definedName name="__7">#REF!</definedName>
    <definedName name="__8" localSheetId="15">#REF!</definedName>
    <definedName name="__8">#REF!</definedName>
    <definedName name="__9" localSheetId="15">#REF!</definedName>
    <definedName name="__9">#REF!</definedName>
    <definedName name="__a1">'[4]1호맨홀토공'!$R$12</definedName>
    <definedName name="__aab42" localSheetId="15">#REF!</definedName>
    <definedName name="__aab42">#REF!</definedName>
    <definedName name="__AE1" localSheetId="15">BlankMacro1</definedName>
    <definedName name="__AE1">BlankMacro1</definedName>
    <definedName name="__AE2" localSheetId="15">BlankMacro1</definedName>
    <definedName name="__AE2">BlankMacro1</definedName>
    <definedName name="__AE3" localSheetId="15">BlankMacro1</definedName>
    <definedName name="__AE3">BlankMacro1</definedName>
    <definedName name="__CAD15" localSheetId="15">#REF!</definedName>
    <definedName name="__CAD15">#REF!</definedName>
    <definedName name="__CAD25" localSheetId="15">#REF!</definedName>
    <definedName name="__CAD25">#REF!</definedName>
    <definedName name="__CDT2" localSheetId="15">#REF!</definedName>
    <definedName name="__CDT2">#REF!</definedName>
    <definedName name="__DAN1" localSheetId="15">#REF!</definedName>
    <definedName name="__DAN1">#REF!</definedName>
    <definedName name="__DAN10" localSheetId="15">#REF!</definedName>
    <definedName name="__DAN10">#REF!</definedName>
    <definedName name="__DAN100" localSheetId="15">#REF!</definedName>
    <definedName name="__DAN100">#REF!</definedName>
    <definedName name="__DAN101" localSheetId="15">#REF!</definedName>
    <definedName name="__DAN101">#REF!</definedName>
    <definedName name="__DAN102" localSheetId="15">#REF!</definedName>
    <definedName name="__DAN102">#REF!</definedName>
    <definedName name="__DAN103" localSheetId="15">#REF!</definedName>
    <definedName name="__DAN103">#REF!</definedName>
    <definedName name="__DAN104" localSheetId="15">#REF!</definedName>
    <definedName name="__DAN104">#REF!</definedName>
    <definedName name="__DAN105" localSheetId="15">#REF!</definedName>
    <definedName name="__DAN105">#REF!</definedName>
    <definedName name="__DAN106" localSheetId="15">#REF!</definedName>
    <definedName name="__DAN106">#REF!</definedName>
    <definedName name="__DAN107" localSheetId="15">#REF!</definedName>
    <definedName name="__DAN107">#REF!</definedName>
    <definedName name="__DAN108" localSheetId="15">#REF!</definedName>
    <definedName name="__DAN108">#REF!</definedName>
    <definedName name="__DAN109" localSheetId="15">#REF!</definedName>
    <definedName name="__DAN109">#REF!</definedName>
    <definedName name="__DAN11" localSheetId="15">#REF!</definedName>
    <definedName name="__DAN11">#REF!</definedName>
    <definedName name="__DAN110" localSheetId="15">#REF!</definedName>
    <definedName name="__DAN110">#REF!</definedName>
    <definedName name="__DAN111" localSheetId="15">#REF!</definedName>
    <definedName name="__DAN111">#REF!</definedName>
    <definedName name="__DAN112" localSheetId="15">#REF!</definedName>
    <definedName name="__DAN112">#REF!</definedName>
    <definedName name="__DAN113" localSheetId="15">#REF!</definedName>
    <definedName name="__DAN113">#REF!</definedName>
    <definedName name="__DAN114" localSheetId="15">#REF!</definedName>
    <definedName name="__DAN114">#REF!</definedName>
    <definedName name="__DAN115" localSheetId="15">#REF!</definedName>
    <definedName name="__DAN115">#REF!</definedName>
    <definedName name="__DAN116" localSheetId="15">#REF!</definedName>
    <definedName name="__DAN116">#REF!</definedName>
    <definedName name="__DAN117" localSheetId="15">#REF!</definedName>
    <definedName name="__DAN117">#REF!</definedName>
    <definedName name="__DAN118" localSheetId="15">#REF!</definedName>
    <definedName name="__DAN118">#REF!</definedName>
    <definedName name="__DAN119" localSheetId="15">#REF!</definedName>
    <definedName name="__DAN119">#REF!</definedName>
    <definedName name="__DAN12" localSheetId="15">#REF!</definedName>
    <definedName name="__DAN12">#REF!</definedName>
    <definedName name="__DAN120" localSheetId="15">#REF!</definedName>
    <definedName name="__DAN120">#REF!</definedName>
    <definedName name="__DAN121" localSheetId="15">#REF!</definedName>
    <definedName name="__DAN121">#REF!</definedName>
    <definedName name="__DAN122" localSheetId="15">#REF!</definedName>
    <definedName name="__DAN122">#REF!</definedName>
    <definedName name="__DAN123" localSheetId="15">#REF!</definedName>
    <definedName name="__DAN123">#REF!</definedName>
    <definedName name="__DAN124" localSheetId="15">#REF!</definedName>
    <definedName name="__DAN124">#REF!</definedName>
    <definedName name="__DAN125" localSheetId="15">#REF!</definedName>
    <definedName name="__DAN125">#REF!</definedName>
    <definedName name="__DAN126" localSheetId="15">#REF!</definedName>
    <definedName name="__DAN126">#REF!</definedName>
    <definedName name="__DAN127" localSheetId="15">#REF!</definedName>
    <definedName name="__DAN127">#REF!</definedName>
    <definedName name="__DAN128" localSheetId="15">#REF!</definedName>
    <definedName name="__DAN128">#REF!</definedName>
    <definedName name="__DAN129" localSheetId="15">#REF!</definedName>
    <definedName name="__DAN129">#REF!</definedName>
    <definedName name="__DAN13" localSheetId="15">#REF!</definedName>
    <definedName name="__DAN13">#REF!</definedName>
    <definedName name="__DAN130" localSheetId="15">#REF!</definedName>
    <definedName name="__DAN130">#REF!</definedName>
    <definedName name="__DAN131" localSheetId="15">#REF!</definedName>
    <definedName name="__DAN131">#REF!</definedName>
    <definedName name="__DAN132" localSheetId="15">#REF!</definedName>
    <definedName name="__DAN132">#REF!</definedName>
    <definedName name="__DAN133" localSheetId="15">#REF!</definedName>
    <definedName name="__DAN133">#REF!</definedName>
    <definedName name="__DAN134" localSheetId="15">#REF!</definedName>
    <definedName name="__DAN134">#REF!</definedName>
    <definedName name="__DAN135" localSheetId="15">#REF!</definedName>
    <definedName name="__DAN135">#REF!</definedName>
    <definedName name="__DAN136" localSheetId="15">#REF!</definedName>
    <definedName name="__DAN136">#REF!</definedName>
    <definedName name="__DAN137" localSheetId="15">#REF!</definedName>
    <definedName name="__DAN137">#REF!</definedName>
    <definedName name="__DAN138" localSheetId="15">#REF!</definedName>
    <definedName name="__DAN138">#REF!</definedName>
    <definedName name="__DAN139" localSheetId="15">#REF!</definedName>
    <definedName name="__DAN139">#REF!</definedName>
    <definedName name="__DAN14" localSheetId="15">#REF!</definedName>
    <definedName name="__DAN14">#REF!</definedName>
    <definedName name="__DAN140" localSheetId="15">#REF!</definedName>
    <definedName name="__DAN140">#REF!</definedName>
    <definedName name="__DAN141" localSheetId="15">#REF!</definedName>
    <definedName name="__DAN141">#REF!</definedName>
    <definedName name="__DAN142" localSheetId="15">#REF!</definedName>
    <definedName name="__DAN142">#REF!</definedName>
    <definedName name="__DAN143" localSheetId="15">#REF!</definedName>
    <definedName name="__DAN143">#REF!</definedName>
    <definedName name="__DAN144" localSheetId="15">#REF!</definedName>
    <definedName name="__DAN144">#REF!</definedName>
    <definedName name="__DAN145" localSheetId="15">#REF!</definedName>
    <definedName name="__DAN145">#REF!</definedName>
    <definedName name="__DAN146" localSheetId="15">#REF!</definedName>
    <definedName name="__DAN146">#REF!</definedName>
    <definedName name="__DAN147" localSheetId="15">#REF!</definedName>
    <definedName name="__DAN147">#REF!</definedName>
    <definedName name="__DAN148" localSheetId="15">#REF!</definedName>
    <definedName name="__DAN148">#REF!</definedName>
    <definedName name="__DAN149" localSheetId="15">#REF!</definedName>
    <definedName name="__DAN149">#REF!</definedName>
    <definedName name="__DAN15" localSheetId="15">#REF!</definedName>
    <definedName name="__DAN15">#REF!</definedName>
    <definedName name="__DAN150" localSheetId="15">#REF!</definedName>
    <definedName name="__DAN150">#REF!</definedName>
    <definedName name="__DAN151" localSheetId="15">#REF!</definedName>
    <definedName name="__DAN151">#REF!</definedName>
    <definedName name="__DAN152" localSheetId="15">#REF!</definedName>
    <definedName name="__DAN152">#REF!</definedName>
    <definedName name="__DAN153" localSheetId="15">#REF!</definedName>
    <definedName name="__DAN153">#REF!</definedName>
    <definedName name="__DAN16" localSheetId="15">#REF!</definedName>
    <definedName name="__DAN16">#REF!</definedName>
    <definedName name="__DAN17" localSheetId="15">#REF!</definedName>
    <definedName name="__DAN17">#REF!</definedName>
    <definedName name="__DAN18" localSheetId="15">#REF!</definedName>
    <definedName name="__DAN18">#REF!</definedName>
    <definedName name="__DAN19" localSheetId="15">#REF!</definedName>
    <definedName name="__DAN19">#REF!</definedName>
    <definedName name="__DAN2" localSheetId="15">#REF!</definedName>
    <definedName name="__DAN2">#REF!</definedName>
    <definedName name="__DAN20" localSheetId="15">#REF!</definedName>
    <definedName name="__DAN20">#REF!</definedName>
    <definedName name="__DAN21" localSheetId="15">#REF!</definedName>
    <definedName name="__DAN21">#REF!</definedName>
    <definedName name="__DAN22" localSheetId="15">#REF!</definedName>
    <definedName name="__DAN22">#REF!</definedName>
    <definedName name="__DAN23" localSheetId="15">#REF!</definedName>
    <definedName name="__DAN23">#REF!</definedName>
    <definedName name="__DAN24" localSheetId="15">#REF!</definedName>
    <definedName name="__DAN24">#REF!</definedName>
    <definedName name="__DAN25" localSheetId="15">#REF!</definedName>
    <definedName name="__DAN25">#REF!</definedName>
    <definedName name="__DAN26" localSheetId="15">#REF!</definedName>
    <definedName name="__DAN26">#REF!</definedName>
    <definedName name="__DAN27" localSheetId="15">#REF!</definedName>
    <definedName name="__DAN27">#REF!</definedName>
    <definedName name="__DAN28" localSheetId="15">#REF!</definedName>
    <definedName name="__DAN28">#REF!</definedName>
    <definedName name="__DAN29" localSheetId="15">#REF!</definedName>
    <definedName name="__DAN29">#REF!</definedName>
    <definedName name="__DAN3" localSheetId="15">#REF!</definedName>
    <definedName name="__DAN3">#REF!</definedName>
    <definedName name="__DAN30" localSheetId="15">#REF!</definedName>
    <definedName name="__DAN30">#REF!</definedName>
    <definedName name="__DAN31" localSheetId="15">#REF!</definedName>
    <definedName name="__DAN31">#REF!</definedName>
    <definedName name="__DAN32" localSheetId="15">#REF!</definedName>
    <definedName name="__DAN32">#REF!</definedName>
    <definedName name="__DAN33" localSheetId="15">#REF!</definedName>
    <definedName name="__DAN33">#REF!</definedName>
    <definedName name="__DAN34" localSheetId="15">#REF!</definedName>
    <definedName name="__DAN34">#REF!</definedName>
    <definedName name="__DAN35" localSheetId="15">#REF!</definedName>
    <definedName name="__DAN35">#REF!</definedName>
    <definedName name="__DAN36" localSheetId="15">#REF!</definedName>
    <definedName name="__DAN36">#REF!</definedName>
    <definedName name="__DAN37" localSheetId="15">#REF!</definedName>
    <definedName name="__DAN37">#REF!</definedName>
    <definedName name="__DAN38" localSheetId="15">#REF!</definedName>
    <definedName name="__DAN38">#REF!</definedName>
    <definedName name="__DAN39" localSheetId="15">#REF!</definedName>
    <definedName name="__DAN39">#REF!</definedName>
    <definedName name="__DAN4" localSheetId="15">#REF!</definedName>
    <definedName name="__DAN4">#REF!</definedName>
    <definedName name="__DAN40" localSheetId="15">#REF!</definedName>
    <definedName name="__DAN40">#REF!</definedName>
    <definedName name="__DAN41" localSheetId="15">#REF!</definedName>
    <definedName name="__DAN41">#REF!</definedName>
    <definedName name="__DAN42" localSheetId="15">#REF!</definedName>
    <definedName name="__DAN42">#REF!</definedName>
    <definedName name="__DAN43" localSheetId="15">#REF!</definedName>
    <definedName name="__DAN43">#REF!</definedName>
    <definedName name="__DAN44" localSheetId="15">#REF!</definedName>
    <definedName name="__DAN44">#REF!</definedName>
    <definedName name="__DAN45" localSheetId="15">#REF!</definedName>
    <definedName name="__DAN45">#REF!</definedName>
    <definedName name="__DAN46" localSheetId="15">#REF!</definedName>
    <definedName name="__DAN46">#REF!</definedName>
    <definedName name="__DAN47" localSheetId="15">#REF!</definedName>
    <definedName name="__DAN47">#REF!</definedName>
    <definedName name="__DAN48" localSheetId="15">#REF!</definedName>
    <definedName name="__DAN48">#REF!</definedName>
    <definedName name="__DAN49" localSheetId="15">#REF!</definedName>
    <definedName name="__DAN49">#REF!</definedName>
    <definedName name="__DAN5" localSheetId="15">#REF!</definedName>
    <definedName name="__DAN5">#REF!</definedName>
    <definedName name="__DAN50" localSheetId="15">#REF!</definedName>
    <definedName name="__DAN50">#REF!</definedName>
    <definedName name="__DAN51" localSheetId="15">#REF!</definedName>
    <definedName name="__DAN51">#REF!</definedName>
    <definedName name="__DAN52" localSheetId="15">#REF!</definedName>
    <definedName name="__DAN52">#REF!</definedName>
    <definedName name="__DAN53" localSheetId="15">#REF!</definedName>
    <definedName name="__DAN53">#REF!</definedName>
    <definedName name="__DAN54" localSheetId="15">#REF!</definedName>
    <definedName name="__DAN54">#REF!</definedName>
    <definedName name="__DAN55" localSheetId="15">#REF!</definedName>
    <definedName name="__DAN55">#REF!</definedName>
    <definedName name="__DAN56" localSheetId="15">#REF!</definedName>
    <definedName name="__DAN56">#REF!</definedName>
    <definedName name="__DAN57" localSheetId="15">#REF!</definedName>
    <definedName name="__DAN57">#REF!</definedName>
    <definedName name="__DAN58" localSheetId="15">#REF!</definedName>
    <definedName name="__DAN58">#REF!</definedName>
    <definedName name="__DAN59" localSheetId="15">#REF!</definedName>
    <definedName name="__DAN59">#REF!</definedName>
    <definedName name="__DAN6" localSheetId="15">#REF!</definedName>
    <definedName name="__DAN6">#REF!</definedName>
    <definedName name="__DAN60" localSheetId="15">#REF!</definedName>
    <definedName name="__DAN60">#REF!</definedName>
    <definedName name="__DAN61" localSheetId="15">#REF!</definedName>
    <definedName name="__DAN61">#REF!</definedName>
    <definedName name="__DAN62" localSheetId="15">#REF!</definedName>
    <definedName name="__DAN62">#REF!</definedName>
    <definedName name="__DAN63" localSheetId="15">#REF!</definedName>
    <definedName name="__DAN63">#REF!</definedName>
    <definedName name="__DAN64" localSheetId="15">#REF!</definedName>
    <definedName name="__DAN64">#REF!</definedName>
    <definedName name="__DAN65" localSheetId="15">#REF!</definedName>
    <definedName name="__DAN65">#REF!</definedName>
    <definedName name="__DAN66" localSheetId="15">#REF!</definedName>
    <definedName name="__DAN66">#REF!</definedName>
    <definedName name="__DAN67" localSheetId="15">#REF!</definedName>
    <definedName name="__DAN67">#REF!</definedName>
    <definedName name="__DAN68" localSheetId="15">#REF!</definedName>
    <definedName name="__DAN68">#REF!</definedName>
    <definedName name="__DAN69" localSheetId="15">#REF!</definedName>
    <definedName name="__DAN69">#REF!</definedName>
    <definedName name="__DAN7" localSheetId="15">#REF!</definedName>
    <definedName name="__DAN7">#REF!</definedName>
    <definedName name="__DAN70" localSheetId="15">#REF!</definedName>
    <definedName name="__DAN70">#REF!</definedName>
    <definedName name="__DAN71" localSheetId="15">#REF!</definedName>
    <definedName name="__DAN71">#REF!</definedName>
    <definedName name="__DAN72" localSheetId="15">#REF!</definedName>
    <definedName name="__DAN72">#REF!</definedName>
    <definedName name="__DAN73" localSheetId="15">#REF!</definedName>
    <definedName name="__DAN73">#REF!</definedName>
    <definedName name="__DAN74" localSheetId="15">#REF!</definedName>
    <definedName name="__DAN74">#REF!</definedName>
    <definedName name="__DAN75" localSheetId="15">#REF!</definedName>
    <definedName name="__DAN75">#REF!</definedName>
    <definedName name="__DAN76" localSheetId="15">#REF!</definedName>
    <definedName name="__DAN76">#REF!</definedName>
    <definedName name="__DAN77" localSheetId="15">#REF!</definedName>
    <definedName name="__DAN77">#REF!</definedName>
    <definedName name="__DAN78" localSheetId="15">#REF!</definedName>
    <definedName name="__DAN78">#REF!</definedName>
    <definedName name="__DAN79" localSheetId="15">#REF!</definedName>
    <definedName name="__DAN79">#REF!</definedName>
    <definedName name="__DAN8" localSheetId="15">#REF!</definedName>
    <definedName name="__DAN8">#REF!</definedName>
    <definedName name="__DAN80" localSheetId="15">#REF!</definedName>
    <definedName name="__DAN80">#REF!</definedName>
    <definedName name="__DAN81" localSheetId="15">#REF!</definedName>
    <definedName name="__DAN81">#REF!</definedName>
    <definedName name="__DAN82" localSheetId="15">#REF!</definedName>
    <definedName name="__DAN82">#REF!</definedName>
    <definedName name="__DAN83" localSheetId="15">#REF!</definedName>
    <definedName name="__DAN83">#REF!</definedName>
    <definedName name="__DAN84" localSheetId="15">#REF!</definedName>
    <definedName name="__DAN84">#REF!</definedName>
    <definedName name="__DAN85" localSheetId="15">#REF!</definedName>
    <definedName name="__DAN85">#REF!</definedName>
    <definedName name="__DAN86" localSheetId="15">#REF!</definedName>
    <definedName name="__DAN86">#REF!</definedName>
    <definedName name="__DAN87" localSheetId="15">#REF!</definedName>
    <definedName name="__DAN87">#REF!</definedName>
    <definedName name="__DAN88" localSheetId="15">#REF!</definedName>
    <definedName name="__DAN88">#REF!</definedName>
    <definedName name="__DAN89" localSheetId="15">#REF!</definedName>
    <definedName name="__DAN89">#REF!</definedName>
    <definedName name="__DAN9" localSheetId="15">#REF!</definedName>
    <definedName name="__DAN9">#REF!</definedName>
    <definedName name="__DAN90" localSheetId="15">#REF!</definedName>
    <definedName name="__DAN90">#REF!</definedName>
    <definedName name="__DAN91" localSheetId="15">#REF!</definedName>
    <definedName name="__DAN91">#REF!</definedName>
    <definedName name="__DAN92" localSheetId="15">#REF!</definedName>
    <definedName name="__DAN92">#REF!</definedName>
    <definedName name="__DAN93" localSheetId="15">#REF!</definedName>
    <definedName name="__DAN93">#REF!</definedName>
    <definedName name="__DAN94" localSheetId="15">#REF!</definedName>
    <definedName name="__DAN94">#REF!</definedName>
    <definedName name="__DAN95" localSheetId="15">#REF!</definedName>
    <definedName name="__DAN95">#REF!</definedName>
    <definedName name="__DAN96" localSheetId="15">#REF!</definedName>
    <definedName name="__DAN96">#REF!</definedName>
    <definedName name="__DAN97" localSheetId="15">#REF!</definedName>
    <definedName name="__DAN97">#REF!</definedName>
    <definedName name="__DAN98" localSheetId="15">#REF!</definedName>
    <definedName name="__DAN98">#REF!</definedName>
    <definedName name="__DAN99" localSheetId="15">#REF!</definedName>
    <definedName name="__DAN99">#REF!</definedName>
    <definedName name="__dfdfe" localSheetId="15" hidden="1">#REF!</definedName>
    <definedName name="__dfdfe" hidden="1">#REF!</definedName>
    <definedName name="__dia300" localSheetId="15">[5]대로근거!#REF!</definedName>
    <definedName name="__dia300">[5]대로근거!#REF!</definedName>
    <definedName name="__dia350" localSheetId="15">[5]대로근거!#REF!</definedName>
    <definedName name="__dia350">[5]대로근거!#REF!</definedName>
    <definedName name="__DOG2" localSheetId="15">#REF!</definedName>
    <definedName name="__DOG2">#REF!</definedName>
    <definedName name="__DOG22" localSheetId="15">#REF!</definedName>
    <definedName name="__DOG22">#REF!</definedName>
    <definedName name="__DOG3" localSheetId="15">#REF!</definedName>
    <definedName name="__DOG3">#REF!</definedName>
    <definedName name="__DOG33" localSheetId="15">#REF!</definedName>
    <definedName name="__DOG33">#REF!</definedName>
    <definedName name="__DOG4" localSheetId="15">#REF!</definedName>
    <definedName name="__DOG4">#REF!</definedName>
    <definedName name="__E1" localSheetId="15">BlankMacro1</definedName>
    <definedName name="__E1">BlankMacro1</definedName>
    <definedName name="__E10" localSheetId="15">BlankMacro1</definedName>
    <definedName name="__E10">BlankMacro1</definedName>
    <definedName name="__E2" localSheetId="15">BlankMacro1</definedName>
    <definedName name="__E2">BlankMacro1</definedName>
    <definedName name="__E3" localSheetId="15">BlankMacro1</definedName>
    <definedName name="__E3">BlankMacro1</definedName>
    <definedName name="__E4" localSheetId="15">BlankMacro1</definedName>
    <definedName name="__E4">BlankMacro1</definedName>
    <definedName name="__E5" localSheetId="15">BlankMacro1</definedName>
    <definedName name="__E5">BlankMacro1</definedName>
    <definedName name="__E6" localSheetId="15">BlankMacro1</definedName>
    <definedName name="__E6">BlankMacro1</definedName>
    <definedName name="__E7" localSheetId="15">BlankMacro1</definedName>
    <definedName name="__E7">BlankMacro1</definedName>
    <definedName name="__E8" localSheetId="15">BlankMacro1</definedName>
    <definedName name="__E8">BlankMacro1</definedName>
    <definedName name="__E9" localSheetId="15">BlankMacro1</definedName>
    <definedName name="__E9">BlankMacro1</definedName>
    <definedName name="__EW1" localSheetId="15">BlankMacro1</definedName>
    <definedName name="__EW1">BlankMacro1</definedName>
    <definedName name="__EW2" localSheetId="15">BlankMacro1</definedName>
    <definedName name="__EW2">BlankMacro1</definedName>
    <definedName name="__EW3" localSheetId="15">BlankMacro1</definedName>
    <definedName name="__EW3">BlankMacro1</definedName>
    <definedName name="__fg34444" localSheetId="15">BlankMacro1</definedName>
    <definedName name="__fg34444">BlankMacro1</definedName>
    <definedName name="__Fld01" localSheetId="15">#REF!</definedName>
    <definedName name="__Fld01">#REF!</definedName>
    <definedName name="__Fld02" localSheetId="15">#REF!</definedName>
    <definedName name="__Fld02">#REF!</definedName>
    <definedName name="__Fld03" localSheetId="15">#REF!</definedName>
    <definedName name="__Fld03">#REF!</definedName>
    <definedName name="__Fld04" localSheetId="15">#REF!</definedName>
    <definedName name="__Fld04">#REF!</definedName>
    <definedName name="__Fld05" localSheetId="15">#REF!</definedName>
    <definedName name="__Fld05">#REF!</definedName>
    <definedName name="__Fld06" localSheetId="15">#REF!</definedName>
    <definedName name="__Fld06">#REF!</definedName>
    <definedName name="__Fld07" localSheetId="15">#REF!</definedName>
    <definedName name="__Fld07">#REF!</definedName>
    <definedName name="__Fld08" localSheetId="15">#REF!</definedName>
    <definedName name="__Fld08">#REF!</definedName>
    <definedName name="__Fld09" localSheetId="15">#REF!</definedName>
    <definedName name="__Fld09">#REF!</definedName>
    <definedName name="__Fld10" localSheetId="15">#REF!</definedName>
    <definedName name="__Fld10">#REF!</definedName>
    <definedName name="__Fld11" localSheetId="15">#REF!</definedName>
    <definedName name="__Fld11">#REF!</definedName>
    <definedName name="__Fld15" localSheetId="15">#REF!</definedName>
    <definedName name="__Fld15">#REF!</definedName>
    <definedName name="__Fld16" localSheetId="15">#REF!</definedName>
    <definedName name="__Fld16">#REF!</definedName>
    <definedName name="__Fld20" localSheetId="15">#REF!</definedName>
    <definedName name="__Fld20">#REF!</definedName>
    <definedName name="__GHH1" localSheetId="15">#REF!</definedName>
    <definedName name="__GHH1">#REF!</definedName>
    <definedName name="__GHH2" localSheetId="15">#REF!</definedName>
    <definedName name="__GHH2">#REF!</definedName>
    <definedName name="__HPP1" localSheetId="15">#REF!</definedName>
    <definedName name="__HPP1">#REF!</definedName>
    <definedName name="__HSH1" localSheetId="15">#REF!</definedName>
    <definedName name="__HSH1">#REF!</definedName>
    <definedName name="__HSH2" localSheetId="15">#REF!</definedName>
    <definedName name="__HSH2">#REF!</definedName>
    <definedName name="__IntlFixup">TRUE</definedName>
    <definedName name="__JEA1" localSheetId="15">#REF!</definedName>
    <definedName name="__JEA1">#REF!</definedName>
    <definedName name="__JEA2" localSheetId="15">#REF!</definedName>
    <definedName name="__JEA2">#REF!</definedName>
    <definedName name="__jj100" localSheetId="15">'[3]내역서(기성청구)'!#REF!</definedName>
    <definedName name="__jj100">'[3]내역서(기성청구)'!#REF!</definedName>
    <definedName name="__Key11" localSheetId="15" hidden="1">#REF!</definedName>
    <definedName name="__Key11" hidden="1">#REF!</definedName>
    <definedName name="__key2" localSheetId="15" hidden="1">[7]조명시설!#REF!</definedName>
    <definedName name="__key2" hidden="1">[7]조명시설!#REF!</definedName>
    <definedName name="__kM1" localSheetId="15">#REF!</definedName>
    <definedName name="__kM1">#REF!</definedName>
    <definedName name="__kM2" localSheetId="15">#REF!</definedName>
    <definedName name="__kM2">#REF!</definedName>
    <definedName name="__kM3" localSheetId="15">#REF!</definedName>
    <definedName name="__kM3">#REF!</definedName>
    <definedName name="__LP1" localSheetId="15">#REF!</definedName>
    <definedName name="__LP1">#REF!</definedName>
    <definedName name="__LP2" localSheetId="15">#REF!</definedName>
    <definedName name="__LP2">#REF!</definedName>
    <definedName name="__NMB96" localSheetId="15">#REF!</definedName>
    <definedName name="__NMB96">#REF!</definedName>
    <definedName name="__NP1" localSheetId="15">#REF!</definedName>
    <definedName name="__NP1">#REF!</definedName>
    <definedName name="__NP2" localSheetId="15">#REF!</definedName>
    <definedName name="__NP2">#REF!</definedName>
    <definedName name="__NSH1" localSheetId="15">#REF!</definedName>
    <definedName name="__NSH1">#REF!</definedName>
    <definedName name="__NSH2" localSheetId="15">#REF!</definedName>
    <definedName name="__NSH2">#REF!</definedName>
    <definedName name="__PI1" localSheetId="15">#REF!</definedName>
    <definedName name="__PI1">#REF!</definedName>
    <definedName name="__PI48" localSheetId="15">#REF!</definedName>
    <definedName name="__PI48">#REF!</definedName>
    <definedName name="__PI60" localSheetId="15">#REF!</definedName>
    <definedName name="__PI60">#REF!</definedName>
    <definedName name="__PVC200" localSheetId="15">#REF!</definedName>
    <definedName name="__PVC200">#REF!</definedName>
    <definedName name="__PVC250" localSheetId="15">#REF!</definedName>
    <definedName name="__PVC250">#REF!</definedName>
    <definedName name="__PVC28" localSheetId="15">#REF!</definedName>
    <definedName name="__PVC28">#REF!</definedName>
    <definedName name="__PVC36" localSheetId="15">#REF!</definedName>
    <definedName name="__PVC36">#REF!</definedName>
    <definedName name="__Q1" localSheetId="15">BlankMacro1</definedName>
    <definedName name="__Q1">BlankMacro1</definedName>
    <definedName name="__Q2" localSheetId="15">BlankMacro1</definedName>
    <definedName name="__Q2">BlankMacro1</definedName>
    <definedName name="__Q3" localSheetId="15">BlankMacro1</definedName>
    <definedName name="__Q3">BlankMacro1</definedName>
    <definedName name="__Q4" localSheetId="15">BlankMacro1</definedName>
    <definedName name="__Q4">BlankMacro1</definedName>
    <definedName name="__Q5" localSheetId="15">BlankMacro1</definedName>
    <definedName name="__Q5">BlankMacro1</definedName>
    <definedName name="__Q6" localSheetId="15">BlankMacro1</definedName>
    <definedName name="__Q6">BlankMacro1</definedName>
    <definedName name="__Q7" localSheetId="15">BlankMacro1</definedName>
    <definedName name="__Q7">BlankMacro1</definedName>
    <definedName name="__Q8" localSheetId="15">BlankMacro1</definedName>
    <definedName name="__Q8">BlankMacro1</definedName>
    <definedName name="__Q9" localSheetId="15">BlankMacro1</definedName>
    <definedName name="__Q9">BlankMacro1</definedName>
    <definedName name="__RO110" localSheetId="15">#REF!</definedName>
    <definedName name="__RO110">#REF!</definedName>
    <definedName name="__RO35" localSheetId="15">#REF!</definedName>
    <definedName name="__RO35">#REF!</definedName>
    <definedName name="__RO45" localSheetId="15">#REF!</definedName>
    <definedName name="__RO45">#REF!</definedName>
    <definedName name="__RO60" localSheetId="15">#REF!</definedName>
    <definedName name="__RO60">#REF!</definedName>
    <definedName name="__RO80" localSheetId="15">#REF!</definedName>
    <definedName name="__RO80">#REF!</definedName>
    <definedName name="__SBB1" localSheetId="15">#REF!</definedName>
    <definedName name="__SBB1">#REF!</definedName>
    <definedName name="__SBB2" localSheetId="15">#REF!</definedName>
    <definedName name="__SBB2">#REF!</definedName>
    <definedName name="__SBB3" localSheetId="15">#REF!</definedName>
    <definedName name="__SBB3">#REF!</definedName>
    <definedName name="__SBB4" localSheetId="15">#REF!</definedName>
    <definedName name="__SBB4">#REF!</definedName>
    <definedName name="__SBB5" localSheetId="15">#REF!</definedName>
    <definedName name="__SBB5">#REF!</definedName>
    <definedName name="__SEZ2" localSheetId="15">BlankMacro1</definedName>
    <definedName name="__SEZ2">BlankMacro1</definedName>
    <definedName name="__SHH1" localSheetId="15">#REF!</definedName>
    <definedName name="__SHH1">#REF!</definedName>
    <definedName name="__SHH2" localSheetId="15">#REF!</definedName>
    <definedName name="__SHH2">#REF!</definedName>
    <definedName name="__SHH3" localSheetId="15">#REF!</definedName>
    <definedName name="__SHH3">#REF!</definedName>
    <definedName name="__TON1" localSheetId="15">#REF!</definedName>
    <definedName name="__TON1">#REF!</definedName>
    <definedName name="__TON2" localSheetId="15">#REF!</definedName>
    <definedName name="__TON2">#REF!</definedName>
    <definedName name="__TT1" localSheetId="15">#REF!</definedName>
    <definedName name="__TT1">#REF!</definedName>
    <definedName name="__TT2" localSheetId="15">#REF!</definedName>
    <definedName name="__TT2">#REF!</definedName>
    <definedName name="__TT3" localSheetId="15">#REF!</definedName>
    <definedName name="__TT3">#REF!</definedName>
    <definedName name="__Ty1" localSheetId="15">#REF!</definedName>
    <definedName name="__Ty1">#REF!</definedName>
    <definedName name="__Ty2" localSheetId="15">#REF!</definedName>
    <definedName name="__Ty2">#REF!</definedName>
    <definedName name="__WW2" localSheetId="15">#REF!</definedName>
    <definedName name="__WW2">#REF!</definedName>
    <definedName name="__WW3" localSheetId="15">#REF!</definedName>
    <definedName name="__WW3">#REF!</definedName>
    <definedName name="__WW6" localSheetId="15">#REF!</definedName>
    <definedName name="__WW6">#REF!</definedName>
    <definedName name="__WW7" localSheetId="15">#REF!</definedName>
    <definedName name="__WW7">#REF!</definedName>
    <definedName name="__WW8" localSheetId="15">#REF!</definedName>
    <definedName name="__WW8">#REF!</definedName>
    <definedName name="__xlfn.BAHTTEXT">#NAME?</definedName>
    <definedName name="_1" localSheetId="15">#REF!</definedName>
    <definedName name="_1">#REF!</definedName>
    <definedName name="_1._PANEL_BD.__LP___1" localSheetId="15">#REF!</definedName>
    <definedName name="_1._PANEL_BD.__LP___1">#REF!</definedName>
    <definedName name="_1.구체" localSheetId="15">[8]수로단위수량!#REF!</definedName>
    <definedName name="_1.구체">[8]수로단위수량!#REF!</definedName>
    <definedName name="_10" localSheetId="15">#REF!</definedName>
    <definedName name="_10">#REF!</definedName>
    <definedName name="_10_7" localSheetId="15">#REF!</definedName>
    <definedName name="_10_7">#REF!</definedName>
    <definedName name="_100E2_" localSheetId="15">BlankMacro1</definedName>
    <definedName name="_100E2_">BlankMacro1</definedName>
    <definedName name="_104E3_" localSheetId="15">BlankMacro1</definedName>
    <definedName name="_104E3_">BlankMacro1</definedName>
    <definedName name="_108E4_" localSheetId="15">BlankMacro1</definedName>
    <definedName name="_108E4_">BlankMacro1</definedName>
    <definedName name="_11" localSheetId="15">#REF!</definedName>
    <definedName name="_11">#REF!</definedName>
    <definedName name="_11_8" localSheetId="15">#REF!</definedName>
    <definedName name="_11_8">#REF!</definedName>
    <definedName name="_112E5_" localSheetId="15">BlankMacro1</definedName>
    <definedName name="_112E5_">BlankMacro1</definedName>
    <definedName name="_116E6_" localSheetId="15">BlankMacro1</definedName>
    <definedName name="_116E6_">BlankMacro1</definedName>
    <definedName name="_12" localSheetId="15">#REF!</definedName>
    <definedName name="_12">#REF!</definedName>
    <definedName name="_12_0_S" localSheetId="15" hidden="1">'[9]6PILE  (돌출)'!#REF!</definedName>
    <definedName name="_12_0_S" hidden="1">'[9]6PILE  (돌출)'!#REF!</definedName>
    <definedName name="_12_0Extr" localSheetId="15">[10]총괄내역서!#REF!</definedName>
    <definedName name="_12_0Extr">[10]총괄내역서!#REF!</definedName>
    <definedName name="_12_9" localSheetId="15">#REF!</definedName>
    <definedName name="_12_9">#REF!</definedName>
    <definedName name="_120E7_" localSheetId="15">BlankMacro1</definedName>
    <definedName name="_120E7_">BlankMacro1</definedName>
    <definedName name="_12211" localSheetId="15" hidden="1">#REF!</definedName>
    <definedName name="_12211" hidden="1">#REF!</definedName>
    <definedName name="_124E8_" localSheetId="15">BlankMacro1</definedName>
    <definedName name="_124E8_">BlankMacro1</definedName>
    <definedName name="_128E9_" localSheetId="15">BlankMacro1</definedName>
    <definedName name="_128E9_">BlankMacro1</definedName>
    <definedName name="_13" localSheetId="15">#REF!</definedName>
    <definedName name="_13">#REF!</definedName>
    <definedName name="_132EW1_" localSheetId="15">BlankMacro1</definedName>
    <definedName name="_132EW1_">BlankMacro1</definedName>
    <definedName name="_136EW2_" localSheetId="15">BlankMacro1</definedName>
    <definedName name="_136EW2_">BlankMacro1</definedName>
    <definedName name="_14" localSheetId="15">#REF!</definedName>
    <definedName name="_14">#REF!</definedName>
    <definedName name="_140EW3_" localSheetId="15">BlankMacro1</definedName>
    <definedName name="_140EW3_">BlankMacro1</definedName>
    <definedName name="_143G_0Extr" localSheetId="15">#REF!</definedName>
    <definedName name="_143G_0Extr">#REF!</definedName>
    <definedName name="_146G_0Extract" localSheetId="15">#REF!</definedName>
    <definedName name="_146G_0Extract">#REF!</definedName>
    <definedName name="_149G__Extr" localSheetId="15">#REF!</definedName>
    <definedName name="_149G__Extr">#REF!</definedName>
    <definedName name="_15" localSheetId="15">#REF!</definedName>
    <definedName name="_15">#REF!</definedName>
    <definedName name="_152G__Extract" localSheetId="15">#REF!</definedName>
    <definedName name="_152G__Extract">#REF!</definedName>
    <definedName name="_156Q1_" localSheetId="15">BlankMacro1</definedName>
    <definedName name="_156Q1_">BlankMacro1</definedName>
    <definedName name="_15C_" localSheetId="15">#REF!</definedName>
    <definedName name="_15C_">#REF!</definedName>
    <definedName name="_16" localSheetId="15">#REF!</definedName>
    <definedName name="_16">#REF!</definedName>
    <definedName name="_160Q2_" localSheetId="15">BlankMacro1</definedName>
    <definedName name="_160Q2_">BlankMacro1</definedName>
    <definedName name="_164Q3_" localSheetId="15">BlankMacro1</definedName>
    <definedName name="_164Q3_">BlankMacro1</definedName>
    <definedName name="_168Q4_" localSheetId="15">BlankMacro1</definedName>
    <definedName name="_168Q4_">BlankMacro1</definedName>
    <definedName name="_17" localSheetId="15">#REF!</definedName>
    <definedName name="_17">#REF!</definedName>
    <definedName name="_172Q5_" localSheetId="15">BlankMacro1</definedName>
    <definedName name="_172Q5_">BlankMacro1</definedName>
    <definedName name="_176Q6_" localSheetId="15">BlankMacro1</definedName>
    <definedName name="_176Q6_">BlankMacro1</definedName>
    <definedName name="_18" localSheetId="15">#REF!</definedName>
    <definedName name="_18">#REF!</definedName>
    <definedName name="_180Q7_" localSheetId="15">BlankMacro1</definedName>
    <definedName name="_180Q7_">BlankMacro1</definedName>
    <definedName name="_184Q8_" localSheetId="15">BlankMacro1</definedName>
    <definedName name="_184Q8_">BlankMacro1</definedName>
    <definedName name="_188Q9_" localSheetId="15">BlankMacro1</definedName>
    <definedName name="_188Q9_">BlankMacro1</definedName>
    <definedName name="_18F" localSheetId="15">[11]노임단가!#REF!</definedName>
    <definedName name="_18F">[11]노임단가!#REF!</definedName>
    <definedName name="_19" localSheetId="15">#REF!</definedName>
    <definedName name="_19">#REF!</definedName>
    <definedName name="_191Y__Print_A" localSheetId="15">[11]노임단가!#REF!</definedName>
    <definedName name="_191Y__Print_A">[11]노임단가!#REF!</definedName>
    <definedName name="_194Y__PRINT_AREA" localSheetId="15">[11]노임단가!#REF!</definedName>
    <definedName name="_194Y__PRINT_AREA">[11]노임단가!#REF!</definedName>
    <definedName name="_19C_" localSheetId="15">#REF!</definedName>
    <definedName name="_19C_">#REF!</definedName>
    <definedName name="_1공장" localSheetId="15">#REF!</definedName>
    <definedName name="_1공장">#REF!</definedName>
    <definedName name="_1단계사업명">[12]노임단가!$G$7</definedName>
    <definedName name="_2" localSheetId="15">#REF!</definedName>
    <definedName name="_2">#REF!</definedName>
    <definedName name="_2.접속저판" localSheetId="15">#REF!</definedName>
    <definedName name="_2.접속저판">#REF!</definedName>
    <definedName name="_2_0_S" localSheetId="15" hidden="1">#REF!</definedName>
    <definedName name="_2_0_S" hidden="1">#REF!</definedName>
    <definedName name="_20" localSheetId="15">#REF!</definedName>
    <definedName name="_20">#REF!</definedName>
    <definedName name="_20G_0Extr" localSheetId="15">#REF!</definedName>
    <definedName name="_20G_0Extr">#REF!</definedName>
    <definedName name="_21" localSheetId="15">#REF!</definedName>
    <definedName name="_21">#REF!</definedName>
    <definedName name="_21_0맨홀뚜껑_Φ" localSheetId="15">'[13]HANDHOLE(2)'!#REF!</definedName>
    <definedName name="_21_0맨홀뚜껑_Φ">'[13]HANDHOLE(2)'!#REF!</definedName>
    <definedName name="_21G_0Extract" localSheetId="15">#REF!</definedName>
    <definedName name="_21G_0Extract">#REF!</definedName>
    <definedName name="_22" localSheetId="15">#REF!</definedName>
    <definedName name="_22">#REF!</definedName>
    <definedName name="_23" localSheetId="15">#REF!</definedName>
    <definedName name="_23">#REF!</definedName>
    <definedName name="_2309f" localSheetId="15" hidden="1">#REF!</definedName>
    <definedName name="_2309f" hidden="1">#REF!</definedName>
    <definedName name="_2323fil" localSheetId="15" hidden="1">#REF!</definedName>
    <definedName name="_2323fil" hidden="1">#REF!</definedName>
    <definedName name="_23fil" localSheetId="15" hidden="1">#REF!</definedName>
    <definedName name="_23fil" hidden="1">#REF!</definedName>
    <definedName name="_23i99" localSheetId="15" hidden="1">#REF!</definedName>
    <definedName name="_23i99" hidden="1">#REF!</definedName>
    <definedName name="_24" localSheetId="15">#REF!</definedName>
    <definedName name="_24">#REF!</definedName>
    <definedName name="_24_10" localSheetId="15">#REF!</definedName>
    <definedName name="_24_10">#REF!</definedName>
    <definedName name="_24342" localSheetId="15" hidden="1">#REF!</definedName>
    <definedName name="_24342" hidden="1">#REF!</definedName>
    <definedName name="_25" localSheetId="15">#REF!</definedName>
    <definedName name="_25">#REF!</definedName>
    <definedName name="_26" localSheetId="15">#REF!</definedName>
    <definedName name="_26">#REF!</definedName>
    <definedName name="_27" localSheetId="15">#REF!</definedName>
    <definedName name="_27">#REF!</definedName>
    <definedName name="_27_11" localSheetId="15">#REF!</definedName>
    <definedName name="_27_11">#REF!</definedName>
    <definedName name="_270_섬유" localSheetId="15">#REF!</definedName>
    <definedName name="_270_섬유">#REF!</definedName>
    <definedName name="_28" localSheetId="15">#REF!</definedName>
    <definedName name="_28">#REF!</definedName>
    <definedName name="_29" localSheetId="15">#REF!</definedName>
    <definedName name="_29">#REF!</definedName>
    <definedName name="_2공장" localSheetId="15">#REF!</definedName>
    <definedName name="_2공장">#REF!</definedName>
    <definedName name="_3" localSheetId="15">#REF!</definedName>
    <definedName name="_3">#REF!</definedName>
    <definedName name="_3.기초" localSheetId="15">#REF!</definedName>
    <definedName name="_3.기초">#REF!</definedName>
    <definedName name="_3_0" localSheetId="15">'[13]PAD TR보호대기초'!#REF!</definedName>
    <definedName name="_3_0">'[13]PAD TR보호대기초'!#REF!</definedName>
    <definedName name="_30" localSheetId="15">#REF!</definedName>
    <definedName name="_30">#REF!</definedName>
    <definedName name="_30_2___Parse" localSheetId="15">[11]노임단가!#REF!</definedName>
    <definedName name="_30_2___Parse">[11]노임단가!#REF!</definedName>
    <definedName name="_31" localSheetId="15">#REF!</definedName>
    <definedName name="_31">#REF!</definedName>
    <definedName name="_32" localSheetId="15">#REF!</definedName>
    <definedName name="_32">#REF!</definedName>
    <definedName name="_323fil" localSheetId="15" hidden="1">#REF!</definedName>
    <definedName name="_323fil" hidden="1">#REF!</definedName>
    <definedName name="_324dfel" localSheetId="15" hidden="1">#REF!</definedName>
    <definedName name="_324dfel" hidden="1">#REF!</definedName>
    <definedName name="_32fial" localSheetId="15" hidden="1">#REF!</definedName>
    <definedName name="_32fial" hidden="1">#REF!</definedName>
    <definedName name="_33" localSheetId="15">#REF!</definedName>
    <definedName name="_33">#REF!</definedName>
    <definedName name="_33_3_0Crite" localSheetId="15">#REF!</definedName>
    <definedName name="_33_3_0Crite">#REF!</definedName>
    <definedName name="_333ddl" localSheetId="15" hidden="1">#REF!</definedName>
    <definedName name="_333ddl" hidden="1">#REF!</definedName>
    <definedName name="_34" localSheetId="15">#REF!</definedName>
    <definedName name="_34">#REF!</definedName>
    <definedName name="_34234if" localSheetId="15" hidden="1">#REF!</definedName>
    <definedName name="_34234if" hidden="1">#REF!</definedName>
    <definedName name="_35" localSheetId="15">#REF!</definedName>
    <definedName name="_35">#REF!</definedName>
    <definedName name="_36" localSheetId="15">#REF!</definedName>
    <definedName name="_36">#REF!</definedName>
    <definedName name="_36_3_0Criteria" localSheetId="15">#REF!</definedName>
    <definedName name="_36_3_0Criteria">#REF!</definedName>
    <definedName name="_37" localSheetId="15">#REF!</definedName>
    <definedName name="_37">#REF!</definedName>
    <definedName name="_38" localSheetId="15">#REF!</definedName>
    <definedName name="_38">#REF!</definedName>
    <definedName name="_39" localSheetId="15">#REF!</definedName>
    <definedName name="_39">#REF!</definedName>
    <definedName name="_39_3__Crite" localSheetId="15">#REF!</definedName>
    <definedName name="_39_3__Crite">#REF!</definedName>
    <definedName name="_3C_" localSheetId="15">#REF!</definedName>
    <definedName name="_3C_">#REF!</definedName>
    <definedName name="_3ihil" localSheetId="15" hidden="1">#REF!</definedName>
    <definedName name="_3ihil" hidden="1">#REF!</definedName>
    <definedName name="_3공장" localSheetId="15">#REF!</definedName>
    <definedName name="_3공장">#REF!</definedName>
    <definedName name="_4" localSheetId="15">#REF!</definedName>
    <definedName name="_4">#REF!</definedName>
    <definedName name="_4.거푸집" localSheetId="15">#REF!</definedName>
    <definedName name="_4.거푸집">#REF!</definedName>
    <definedName name="_40" localSheetId="15">#REF!</definedName>
    <definedName name="_40">#REF!</definedName>
    <definedName name="_41" localSheetId="15">#REF!</definedName>
    <definedName name="_41">#REF!</definedName>
    <definedName name="_42" localSheetId="15">#REF!</definedName>
    <definedName name="_42">#REF!</definedName>
    <definedName name="_42_3__Criteria" localSheetId="15">#REF!</definedName>
    <definedName name="_42_3__Criteria">#REF!</definedName>
    <definedName name="_43" localSheetId="15">#REF!</definedName>
    <definedName name="_43">#REF!</definedName>
    <definedName name="_44" localSheetId="15">#REF!</definedName>
    <definedName name="_44">#REF!</definedName>
    <definedName name="_45" localSheetId="15">#REF!</definedName>
    <definedName name="_45">#REF!</definedName>
    <definedName name="_45_6" localSheetId="15">#REF!</definedName>
    <definedName name="_45_6">#REF!</definedName>
    <definedName name="_46" localSheetId="15">#REF!</definedName>
    <definedName name="_46">#REF!</definedName>
    <definedName name="_47" localSheetId="15">#REF!</definedName>
    <definedName name="_47">#REF!</definedName>
    <definedName name="_48" localSheetId="15">#REF!</definedName>
    <definedName name="_48">#REF!</definedName>
    <definedName name="_48_7" localSheetId="15">#REF!</definedName>
    <definedName name="_48_7">#REF!</definedName>
    <definedName name="_49" localSheetId="15">#REF!</definedName>
    <definedName name="_49">#REF!</definedName>
    <definedName name="_5" localSheetId="15">#REF!</definedName>
    <definedName name="_5">#REF!</definedName>
    <definedName name="_5.거푸집" localSheetId="15">#REF!</definedName>
    <definedName name="_5.거푸집">#REF!</definedName>
    <definedName name="_5_10" localSheetId="15">#REF!</definedName>
    <definedName name="_5_10">#REF!</definedName>
    <definedName name="_50" localSheetId="15">#REF!</definedName>
    <definedName name="_50">#REF!</definedName>
    <definedName name="_51" localSheetId="15">#REF!</definedName>
    <definedName name="_51">#REF!</definedName>
    <definedName name="_51_8" localSheetId="15">#REF!</definedName>
    <definedName name="_51_8">#REF!</definedName>
    <definedName name="_52" localSheetId="15">#REF!</definedName>
    <definedName name="_52">#REF!</definedName>
    <definedName name="_53" localSheetId="15">#REF!</definedName>
    <definedName name="_53">#REF!</definedName>
    <definedName name="_54" localSheetId="15">#REF!</definedName>
    <definedName name="_54">#REF!</definedName>
    <definedName name="_54_9" localSheetId="15">#REF!</definedName>
    <definedName name="_54_9">#REF!</definedName>
    <definedName name="_55" localSheetId="15">#REF!</definedName>
    <definedName name="_55">#REF!</definedName>
    <definedName name="_56" localSheetId="15">#REF!</definedName>
    <definedName name="_56">#REF!</definedName>
    <definedName name="_57" localSheetId="15">#REF!</definedName>
    <definedName name="_57">#REF!</definedName>
    <definedName name="_57Á_1È_Ç" localSheetId="15">'[14]일위대가(계측기설치)'!#REF!</definedName>
    <definedName name="_57Á_1È_Ç">'[14]일위대가(계측기설치)'!#REF!</definedName>
    <definedName name="_58" localSheetId="15">#REF!</definedName>
    <definedName name="_58">#REF!</definedName>
    <definedName name="_59" localSheetId="15">#REF!</definedName>
    <definedName name="_59">#REF!</definedName>
    <definedName name="_6" localSheetId="15">#REF!</definedName>
    <definedName name="_6">#REF!</definedName>
    <definedName name="_6.5_4_5_4" localSheetId="15">#REF!</definedName>
    <definedName name="_6.5_4_5_4">#REF!</definedName>
    <definedName name="_6.부직포" localSheetId="15">#REF!</definedName>
    <definedName name="_6.부직포">#REF!</definedName>
    <definedName name="_6.잡석채움" localSheetId="15">#REF!</definedName>
    <definedName name="_6.잡석채움">#REF!</definedName>
    <definedName name="_6_0ELP전선관_3" localSheetId="15">[13]가로등기초!#REF!</definedName>
    <definedName name="_6_0ELP전선관_3">[13]가로등기초!#REF!</definedName>
    <definedName name="_6_11" localSheetId="15">#REF!</definedName>
    <definedName name="_6_11">#REF!</definedName>
    <definedName name="_60" localSheetId="15">#REF!</definedName>
    <definedName name="_60">#REF!</definedName>
    <definedName name="_60Á_2È_Ç" localSheetId="15">'[14]일위대가(계측기설치)'!#REF!</definedName>
    <definedName name="_60Á_2È_Ç">'[14]일위대가(계측기설치)'!#REF!</definedName>
    <definedName name="_61" localSheetId="15">#REF!</definedName>
    <definedName name="_61">#REF!</definedName>
    <definedName name="_62" localSheetId="15">#REF!</definedName>
    <definedName name="_62">#REF!</definedName>
    <definedName name="_63" localSheetId="15">#REF!</definedName>
    <definedName name="_63">#REF!</definedName>
    <definedName name="_63Á_3È_Ç" localSheetId="15">'[14]일위대가(계측기설치)'!#REF!</definedName>
    <definedName name="_63Á_3È_Ç">'[14]일위대가(계측기설치)'!#REF!</definedName>
    <definedName name="_64" localSheetId="15">#REF!</definedName>
    <definedName name="_64">#REF!</definedName>
    <definedName name="_65" localSheetId="15">#REF!</definedName>
    <definedName name="_65">#REF!</definedName>
    <definedName name="_66" localSheetId="15">#REF!</definedName>
    <definedName name="_66">#REF!</definedName>
    <definedName name="_66Á_4È_Ç" localSheetId="15">'[14]일위대가(계측기설치)'!#REF!</definedName>
    <definedName name="_66Á_4È_Ç">'[14]일위대가(계측기설치)'!#REF!</definedName>
    <definedName name="_67" localSheetId="15">#REF!</definedName>
    <definedName name="_67">#REF!</definedName>
    <definedName name="_68" localSheetId="15">#REF!</definedName>
    <definedName name="_68">#REF!</definedName>
    <definedName name="_69" localSheetId="15">#REF!</definedName>
    <definedName name="_69">#REF!</definedName>
    <definedName name="_69Á_5È_Ç" localSheetId="15">'[14]일위대가(계측기설치)'!#REF!</definedName>
    <definedName name="_69Á_5È_Ç">'[14]일위대가(계측기설치)'!#REF!</definedName>
    <definedName name="_7" localSheetId="15">#REF!</definedName>
    <definedName name="_7">#REF!</definedName>
    <definedName name="_7.배수" localSheetId="15">#REF!</definedName>
    <definedName name="_7.배수">#REF!</definedName>
    <definedName name="_7_3_0Crite" localSheetId="15">#REF!</definedName>
    <definedName name="_7_3_0Crite">#REF!</definedName>
    <definedName name="_70" localSheetId="15">#REF!</definedName>
    <definedName name="_70">#REF!</definedName>
    <definedName name="_71" localSheetId="15">#REF!</definedName>
    <definedName name="_71">#REF!</definedName>
    <definedName name="_72" localSheetId="15">#REF!</definedName>
    <definedName name="_72">#REF!</definedName>
    <definedName name="_72Á_6È_Ç" localSheetId="15">'[14]일위대가(계측기설치)'!#REF!</definedName>
    <definedName name="_72Á_6È_Ç">'[14]일위대가(계측기설치)'!#REF!</definedName>
    <definedName name="_73" localSheetId="15">#REF!</definedName>
    <definedName name="_73">#REF!</definedName>
    <definedName name="_73a1_">'[15]1호맨홀토공'!$R$12</definedName>
    <definedName name="_74" localSheetId="15">#REF!</definedName>
    <definedName name="_74">#REF!</definedName>
    <definedName name="_75" localSheetId="15">#REF!</definedName>
    <definedName name="_75">#REF!</definedName>
    <definedName name="_76" localSheetId="15">#REF!</definedName>
    <definedName name="_76">#REF!</definedName>
    <definedName name="_77" localSheetId="15">#REF!</definedName>
    <definedName name="_77">#REF!</definedName>
    <definedName name="_77AE1_" localSheetId="15">BlankMacro1</definedName>
    <definedName name="_77AE1_">BlankMacro1</definedName>
    <definedName name="_78" localSheetId="15">#REF!</definedName>
    <definedName name="_78">#REF!</definedName>
    <definedName name="_79" localSheetId="15">#REF!</definedName>
    <definedName name="_79">#REF!</definedName>
    <definedName name="_8" localSheetId="15">#REF!</definedName>
    <definedName name="_8">#REF!</definedName>
    <definedName name="_8.스페이서" localSheetId="15">#REF!</definedName>
    <definedName name="_8.스페이서">#REF!</definedName>
    <definedName name="_8_3_0Criteria" localSheetId="15">#REF!</definedName>
    <definedName name="_8_3_0Criteria">#REF!</definedName>
    <definedName name="_80" localSheetId="15">#REF!</definedName>
    <definedName name="_80">#REF!</definedName>
    <definedName name="_81" localSheetId="15">#REF!</definedName>
    <definedName name="_81">#REF!</definedName>
    <definedName name="_81AE2_" localSheetId="15">BlankMacro1</definedName>
    <definedName name="_81AE2_">BlankMacro1</definedName>
    <definedName name="_82" localSheetId="15">#REF!</definedName>
    <definedName name="_82">#REF!</definedName>
    <definedName name="_83" localSheetId="15">#REF!</definedName>
    <definedName name="_83">#REF!</definedName>
    <definedName name="_84" localSheetId="15">#REF!</definedName>
    <definedName name="_84">#REF!</definedName>
    <definedName name="_85" localSheetId="15">#REF!</definedName>
    <definedName name="_85">#REF!</definedName>
    <definedName name="_85AE3_" localSheetId="15">BlankMacro1</definedName>
    <definedName name="_85AE3_">BlankMacro1</definedName>
    <definedName name="_86" localSheetId="15">#REF!</definedName>
    <definedName name="_86">#REF!</definedName>
    <definedName name="_87" localSheetId="15">#REF!</definedName>
    <definedName name="_87">#REF!</definedName>
    <definedName name="_88" localSheetId="15">#REF!</definedName>
    <definedName name="_88">#REF!</definedName>
    <definedName name="_88C_" localSheetId="15">#REF!</definedName>
    <definedName name="_88C_">#REF!</definedName>
    <definedName name="_89" localSheetId="15">#REF!</definedName>
    <definedName name="_89">#REF!</definedName>
    <definedName name="_9" localSheetId="15">#REF!</definedName>
    <definedName name="_9">#REF!</definedName>
    <definedName name="_9.문양" localSheetId="15">#REF!</definedName>
    <definedName name="_9.문양">#REF!</definedName>
    <definedName name="_9_0Crite" localSheetId="15">[10]총괄내역서!#REF!</definedName>
    <definedName name="_9_0Crite">[10]총괄내역서!#REF!</definedName>
    <definedName name="_9_6" localSheetId="15">#REF!</definedName>
    <definedName name="_9_6">#REF!</definedName>
    <definedName name="_90" localSheetId="15">#REF!</definedName>
    <definedName name="_90">#REF!</definedName>
    <definedName name="_91" localSheetId="15">#REF!</definedName>
    <definedName name="_91">#REF!</definedName>
    <definedName name="_92" localSheetId="15">#REF!</definedName>
    <definedName name="_92">#REF!</definedName>
    <definedName name="_92E1_" localSheetId="15">BlankMacro1</definedName>
    <definedName name="_92E1_">BlankMacro1</definedName>
    <definedName name="_93" localSheetId="15">#REF!</definedName>
    <definedName name="_93">#REF!</definedName>
    <definedName name="_94" localSheetId="15">#REF!</definedName>
    <definedName name="_94">#REF!</definedName>
    <definedName name="_95" localSheetId="15">#REF!</definedName>
    <definedName name="_95">#REF!</definedName>
    <definedName name="_95년_포상금_지급내역" localSheetId="15">#REF!</definedName>
    <definedName name="_95년_포상금_지급내역">#REF!</definedName>
    <definedName name="_96" localSheetId="15">#REF!</definedName>
    <definedName name="_96">#REF!</definedName>
    <definedName name="_96E10_" localSheetId="15">BlankMacro1</definedName>
    <definedName name="_96E10_">BlankMacro1</definedName>
    <definedName name="_97" localSheetId="15">#REF!</definedName>
    <definedName name="_97">#REF!</definedName>
    <definedName name="_98" localSheetId="15">#REF!</definedName>
    <definedName name="_98">#REF!</definedName>
    <definedName name="_99" localSheetId="15">#REF!</definedName>
    <definedName name="_99">#REF!</definedName>
    <definedName name="_A" localSheetId="15">#REF!</definedName>
    <definedName name="_A">#REF!</definedName>
    <definedName name="_A01" localSheetId="15">#REF!</definedName>
    <definedName name="_A01">#REF!</definedName>
    <definedName name="_A02" localSheetId="15">#REF!</definedName>
    <definedName name="_A02">#REF!</definedName>
    <definedName name="_A03" localSheetId="15">#REF!</definedName>
    <definedName name="_A03">#REF!</definedName>
    <definedName name="_A04" localSheetId="15">#REF!</definedName>
    <definedName name="_A04">#REF!</definedName>
    <definedName name="_A05" localSheetId="15">#REF!</definedName>
    <definedName name="_A05">#REF!</definedName>
    <definedName name="_a1">'[16]1호맨홀토공'!$R$12</definedName>
    <definedName name="_aab42" localSheetId="15">#REF!</definedName>
    <definedName name="_aab42">#REF!</definedName>
    <definedName name="_aasseil" localSheetId="15" hidden="1">#REF!</definedName>
    <definedName name="_aasseil" hidden="1">#REF!</definedName>
    <definedName name="_abecrombie" localSheetId="15" hidden="1">#REF!</definedName>
    <definedName name="_abecrombie" hidden="1">#REF!</definedName>
    <definedName name="_AE" localSheetId="15" hidden="1">#REF!</definedName>
    <definedName name="_AE" hidden="1">#REF!</definedName>
    <definedName name="_aeifel" localSheetId="15" hidden="1">#REF!</definedName>
    <definedName name="_aeifel" hidden="1">#REF!</definedName>
    <definedName name="_aeiilll2" localSheetId="15" hidden="1">#REF!</definedName>
    <definedName name="_aeiilll2" hidden="1">#REF!</definedName>
    <definedName name="_aewil" localSheetId="15" hidden="1">#REF!</definedName>
    <definedName name="_aewil" hidden="1">#REF!</definedName>
    <definedName name="_aidldlf" localSheetId="15" hidden="1">#REF!</definedName>
    <definedName name="_aidldlf" hidden="1">#REF!</definedName>
    <definedName name="_aill" localSheetId="15" hidden="1">#REF!</definedName>
    <definedName name="_aill" hidden="1">#REF!</definedName>
    <definedName name="_aill2" localSheetId="15" hidden="1">#REF!</definedName>
    <definedName name="_aill2" hidden="1">#REF!</definedName>
    <definedName name="_aiooips" localSheetId="15" hidden="1">#REF!</definedName>
    <definedName name="_aiooips" hidden="1">#REF!</definedName>
    <definedName name="_aksdl" localSheetId="15" hidden="1">#REF!</definedName>
    <definedName name="_aksdl" hidden="1">#REF!</definedName>
    <definedName name="_akzio" localSheetId="15" hidden="1">#REF!</definedName>
    <definedName name="_akzio" hidden="1">#REF!</definedName>
    <definedName name="_alpqpdi" localSheetId="15" hidden="1">#REF!</definedName>
    <definedName name="_alpqpdi" hidden="1">#REF!</definedName>
    <definedName name="_aoiaiei" localSheetId="15" hidden="1">#REF!</definedName>
    <definedName name="_aoiaiei" hidden="1">#REF!</definedName>
    <definedName name="_apfdkd" localSheetId="15" hidden="1">#REF!</definedName>
    <definedName name="_apfdkd" hidden="1">#REF!</definedName>
    <definedName name="_aseil" localSheetId="15" hidden="1">#REF!</definedName>
    <definedName name="_aseil" hidden="1">#REF!</definedName>
    <definedName name="_asill" localSheetId="15" hidden="1">#REF!</definedName>
    <definedName name="_asill" hidden="1">#REF!</definedName>
    <definedName name="_asilll" localSheetId="15" hidden="1">#REF!</definedName>
    <definedName name="_asilll" hidden="1">#REF!</definedName>
    <definedName name="_asldsl" localSheetId="15" hidden="1">#REF!</definedName>
    <definedName name="_asldsl" hidden="1">#REF!</definedName>
    <definedName name="_assiill" localSheetId="15" hidden="1">#REF!</definedName>
    <definedName name="_assiill" hidden="1">#REF!</definedName>
    <definedName name="_B02" localSheetId="15">#REF!</definedName>
    <definedName name="_B02">#REF!</definedName>
    <definedName name="_b03" localSheetId="15">#REF!</definedName>
    <definedName name="_b03">#REF!</definedName>
    <definedName name="_b05" localSheetId="15">#REF!</definedName>
    <definedName name="_b05">#REF!</definedName>
    <definedName name="_b06" localSheetId="15">#REF!</definedName>
    <definedName name="_b06">#REF!</definedName>
    <definedName name="_b07" localSheetId="15">#REF!</definedName>
    <definedName name="_b07">#REF!</definedName>
    <definedName name="_b08" localSheetId="15">#REF!</definedName>
    <definedName name="_b08">#REF!</definedName>
    <definedName name="_B10" localSheetId="15">#REF!</definedName>
    <definedName name="_B10">#REF!</definedName>
    <definedName name="_B11" localSheetId="15">#REF!</definedName>
    <definedName name="_B11">#REF!</definedName>
    <definedName name="_b12" localSheetId="15">#REF!</definedName>
    <definedName name="_b12">#REF!</definedName>
    <definedName name="_b13" localSheetId="15">#REF!</definedName>
    <definedName name="_b13">#REF!</definedName>
    <definedName name="_B14" localSheetId="15">#REF!</definedName>
    <definedName name="_B14">#REF!</definedName>
    <definedName name="_b15" localSheetId="15">#REF!</definedName>
    <definedName name="_b15">#REF!</definedName>
    <definedName name="_b17" localSheetId="15">#REF!</definedName>
    <definedName name="_b17">#REF!</definedName>
    <definedName name="_b18" localSheetId="15">#REF!</definedName>
    <definedName name="_b18">#REF!</definedName>
    <definedName name="_b19" localSheetId="15">#REF!</definedName>
    <definedName name="_b19">#REF!</definedName>
    <definedName name="_B20" localSheetId="15">#REF!</definedName>
    <definedName name="_B20">#REF!</definedName>
    <definedName name="_B21" localSheetId="15">#REF!</definedName>
    <definedName name="_B21">#REF!</definedName>
    <definedName name="_B22">[17]일위대가!$A$1400:$IV$1413=[17]일위대가!$A$1400</definedName>
    <definedName name="_B23" localSheetId="15">#REF!</definedName>
    <definedName name="_B23">#REF!</definedName>
    <definedName name="_B24" localSheetId="15">#REF!</definedName>
    <definedName name="_B24">#REF!</definedName>
    <definedName name="_B25" localSheetId="15">#REF!</definedName>
    <definedName name="_B25">#REF!</definedName>
    <definedName name="_B37" localSheetId="15">#REF!</definedName>
    <definedName name="_B37">#REF!</definedName>
    <definedName name="_B38" localSheetId="15">#REF!</definedName>
    <definedName name="_B38">#REF!</definedName>
    <definedName name="_biblsl" localSheetId="15" hidden="1">#REF!</definedName>
    <definedName name="_biblsl" hidden="1">#REF!</definedName>
    <definedName name="_bilil" localSheetId="15" hidden="1">#REF!</definedName>
    <definedName name="_bilil" hidden="1">#REF!</definedName>
    <definedName name="_bill" localSheetId="15" hidden="1">#REF!</definedName>
    <definedName name="_bill" hidden="1">#REF!</definedName>
    <definedName name="_C" localSheetId="15">#REF!</definedName>
    <definedName name="_C">#REF!</definedName>
    <definedName name="_C01" localSheetId="15">#REF!</definedName>
    <definedName name="_C01">#REF!</definedName>
    <definedName name="_c02" localSheetId="15">#REF!</definedName>
    <definedName name="_c02">#REF!</definedName>
    <definedName name="_CAD15" localSheetId="15">#REF!</definedName>
    <definedName name="_CAD15">#REF!</definedName>
    <definedName name="_CAD25" localSheetId="15">#REF!</definedName>
    <definedName name="_CAD25">#REF!</definedName>
    <definedName name="_cceeil" localSheetId="15" hidden="1">#REF!</definedName>
    <definedName name="_cceeil" hidden="1">#REF!</definedName>
    <definedName name="_ccill" localSheetId="15" hidden="1">#REF!</definedName>
    <definedName name="_ccill" hidden="1">#REF!</definedName>
    <definedName name="_cdill" localSheetId="15" hidden="1">#REF!</definedName>
    <definedName name="_cdill" hidden="1">#REF!</definedName>
    <definedName name="_CDT2" localSheetId="15">#REF!</definedName>
    <definedName name="_CDT2">#REF!</definedName>
    <definedName name="_cfecil" localSheetId="15" hidden="1">#REF!</definedName>
    <definedName name="_cfecil" hidden="1">#REF!</definedName>
    <definedName name="_cfecil34" localSheetId="15" hidden="1">#REF!</definedName>
    <definedName name="_cfecil34" hidden="1">#REF!</definedName>
    <definedName name="_cfelllss" localSheetId="15" hidden="1">#REF!</definedName>
    <definedName name="_cfelllss" hidden="1">#REF!</definedName>
    <definedName name="_cicile" localSheetId="15" hidden="1">#REF!</definedName>
    <definedName name="_cicile" hidden="1">#REF!</definedName>
    <definedName name="_cill" localSheetId="15" hidden="1">#REF!</definedName>
    <definedName name="_cill" hidden="1">#REF!</definedName>
    <definedName name="_ck" localSheetId="15" hidden="1">#REF!</definedName>
    <definedName name="_ck" hidden="1">#REF!</definedName>
    <definedName name="_CON135" localSheetId="15">#REF!</definedName>
    <definedName name="_CON135">#REF!</definedName>
    <definedName name="_CON210" localSheetId="15">#REF!</definedName>
    <definedName name="_CON210">#REF!</definedName>
    <definedName name="_CON240" localSheetId="15">#REF!</definedName>
    <definedName name="_CON240">#REF!</definedName>
    <definedName name="_D01" localSheetId="15">#REF!</definedName>
    <definedName name="_D01">#REF!</definedName>
    <definedName name="_D02" localSheetId="15">#REF!</definedName>
    <definedName name="_D02">#REF!</definedName>
    <definedName name="_d2jkjl" localSheetId="15" hidden="1">#REF!</definedName>
    <definedName name="_d2jkjl" hidden="1">#REF!</definedName>
    <definedName name="_d3fefe" localSheetId="15" hidden="1">#REF!</definedName>
    <definedName name="_d3fefe" hidden="1">#REF!</definedName>
    <definedName name="_daeidl" localSheetId="15" hidden="1">#REF!</definedName>
    <definedName name="_daeidl" hidden="1">#REF!</definedName>
    <definedName name="_daeiel" localSheetId="15" hidden="1">#REF!</definedName>
    <definedName name="_daeiel" hidden="1">#REF!</definedName>
    <definedName name="_dail" localSheetId="15" hidden="1">#REF!</definedName>
    <definedName name="_dail" hidden="1">#REF!</definedName>
    <definedName name="_DAN1" localSheetId="15">[18]토목품셈!#REF!</definedName>
    <definedName name="_DAN1">[18]토목품셈!#REF!</definedName>
    <definedName name="_DAN10" localSheetId="15">#REF!</definedName>
    <definedName name="_DAN10">#REF!</definedName>
    <definedName name="_DAN100" localSheetId="15">#REF!</definedName>
    <definedName name="_DAN100">#REF!</definedName>
    <definedName name="_DAN101" localSheetId="15">#REF!</definedName>
    <definedName name="_DAN101">#REF!</definedName>
    <definedName name="_DAN102" localSheetId="15">#REF!</definedName>
    <definedName name="_DAN102">#REF!</definedName>
    <definedName name="_DAN103" localSheetId="15">#REF!</definedName>
    <definedName name="_DAN103">#REF!</definedName>
    <definedName name="_DAN104" localSheetId="15">#REF!</definedName>
    <definedName name="_DAN104">#REF!</definedName>
    <definedName name="_DAN105" localSheetId="15">#REF!</definedName>
    <definedName name="_DAN105">#REF!</definedName>
    <definedName name="_DAN106" localSheetId="15">#REF!</definedName>
    <definedName name="_DAN106">#REF!</definedName>
    <definedName name="_DAN107" localSheetId="15">#REF!</definedName>
    <definedName name="_DAN107">#REF!</definedName>
    <definedName name="_DAN108" localSheetId="15">#REF!</definedName>
    <definedName name="_DAN108">#REF!</definedName>
    <definedName name="_DAN109" localSheetId="15">#REF!</definedName>
    <definedName name="_DAN109">#REF!</definedName>
    <definedName name="_DAN11" localSheetId="15">#REF!</definedName>
    <definedName name="_DAN11">#REF!</definedName>
    <definedName name="_DAN110" localSheetId="15">#REF!</definedName>
    <definedName name="_DAN110">#REF!</definedName>
    <definedName name="_DAN111" localSheetId="15">#REF!</definedName>
    <definedName name="_DAN111">#REF!</definedName>
    <definedName name="_DAN112" localSheetId="15">#REF!</definedName>
    <definedName name="_DAN112">#REF!</definedName>
    <definedName name="_DAN113" localSheetId="15">#REF!</definedName>
    <definedName name="_DAN113">#REF!</definedName>
    <definedName name="_DAN114" localSheetId="15">#REF!</definedName>
    <definedName name="_DAN114">#REF!</definedName>
    <definedName name="_DAN115" localSheetId="15">#REF!</definedName>
    <definedName name="_DAN115">#REF!</definedName>
    <definedName name="_DAN116" localSheetId="15">#REF!</definedName>
    <definedName name="_DAN116">#REF!</definedName>
    <definedName name="_DAN117" localSheetId="15">#REF!</definedName>
    <definedName name="_DAN117">#REF!</definedName>
    <definedName name="_DAN118" localSheetId="15">#REF!</definedName>
    <definedName name="_DAN118">#REF!</definedName>
    <definedName name="_DAN119" localSheetId="15">#REF!</definedName>
    <definedName name="_DAN119">#REF!</definedName>
    <definedName name="_DAN12" localSheetId="15">#REF!</definedName>
    <definedName name="_DAN12">#REF!</definedName>
    <definedName name="_DAN120" localSheetId="15">#REF!</definedName>
    <definedName name="_DAN120">#REF!</definedName>
    <definedName name="_DAN121" localSheetId="15">#REF!</definedName>
    <definedName name="_DAN121">#REF!</definedName>
    <definedName name="_DAN122" localSheetId="15">#REF!</definedName>
    <definedName name="_DAN122">#REF!</definedName>
    <definedName name="_DAN123" localSheetId="15">#REF!</definedName>
    <definedName name="_DAN123">#REF!</definedName>
    <definedName name="_DAN124" localSheetId="15">#REF!</definedName>
    <definedName name="_DAN124">#REF!</definedName>
    <definedName name="_DAN125" localSheetId="15">#REF!</definedName>
    <definedName name="_DAN125">#REF!</definedName>
    <definedName name="_DAN126" localSheetId="15">#REF!</definedName>
    <definedName name="_DAN126">#REF!</definedName>
    <definedName name="_DAN127" localSheetId="15">#REF!</definedName>
    <definedName name="_DAN127">#REF!</definedName>
    <definedName name="_DAN128" localSheetId="15">#REF!</definedName>
    <definedName name="_DAN128">#REF!</definedName>
    <definedName name="_DAN129" localSheetId="15">#REF!</definedName>
    <definedName name="_DAN129">#REF!</definedName>
    <definedName name="_DAN13" localSheetId="15">#REF!</definedName>
    <definedName name="_DAN13">#REF!</definedName>
    <definedName name="_DAN130" localSheetId="15">#REF!</definedName>
    <definedName name="_DAN130">#REF!</definedName>
    <definedName name="_DAN131" localSheetId="15">#REF!</definedName>
    <definedName name="_DAN131">#REF!</definedName>
    <definedName name="_DAN132" localSheetId="15">#REF!</definedName>
    <definedName name="_DAN132">#REF!</definedName>
    <definedName name="_DAN133" localSheetId="15">#REF!</definedName>
    <definedName name="_DAN133">#REF!</definedName>
    <definedName name="_DAN134" localSheetId="15">#REF!</definedName>
    <definedName name="_DAN134">#REF!</definedName>
    <definedName name="_DAN135" localSheetId="15">#REF!</definedName>
    <definedName name="_DAN135">#REF!</definedName>
    <definedName name="_DAN136" localSheetId="15">#REF!</definedName>
    <definedName name="_DAN136">#REF!</definedName>
    <definedName name="_DAN137" localSheetId="15">#REF!</definedName>
    <definedName name="_DAN137">#REF!</definedName>
    <definedName name="_DAN138" localSheetId="15">#REF!</definedName>
    <definedName name="_DAN138">#REF!</definedName>
    <definedName name="_DAN139" localSheetId="15">#REF!</definedName>
    <definedName name="_DAN139">#REF!</definedName>
    <definedName name="_DAN14" localSheetId="15">#REF!</definedName>
    <definedName name="_DAN14">#REF!</definedName>
    <definedName name="_DAN140" localSheetId="15">#REF!</definedName>
    <definedName name="_DAN140">#REF!</definedName>
    <definedName name="_DAN141" localSheetId="15">#REF!</definedName>
    <definedName name="_DAN141">#REF!</definedName>
    <definedName name="_DAN142" localSheetId="15">#REF!</definedName>
    <definedName name="_DAN142">#REF!</definedName>
    <definedName name="_DAN143" localSheetId="15">#REF!</definedName>
    <definedName name="_DAN143">#REF!</definedName>
    <definedName name="_DAN144" localSheetId="15">#REF!</definedName>
    <definedName name="_DAN144">#REF!</definedName>
    <definedName name="_DAN145" localSheetId="15">#REF!</definedName>
    <definedName name="_DAN145">#REF!</definedName>
    <definedName name="_DAN146" localSheetId="15">#REF!</definedName>
    <definedName name="_DAN146">#REF!</definedName>
    <definedName name="_DAN147" localSheetId="15">#REF!</definedName>
    <definedName name="_DAN147">#REF!</definedName>
    <definedName name="_DAN148" localSheetId="15">#REF!</definedName>
    <definedName name="_DAN148">#REF!</definedName>
    <definedName name="_DAN149" localSheetId="15">#REF!</definedName>
    <definedName name="_DAN149">#REF!</definedName>
    <definedName name="_DAN15" localSheetId="15">#REF!</definedName>
    <definedName name="_DAN15">#REF!</definedName>
    <definedName name="_DAN150" localSheetId="15">#REF!</definedName>
    <definedName name="_DAN150">#REF!</definedName>
    <definedName name="_DAN151" localSheetId="15">#REF!</definedName>
    <definedName name="_DAN151">#REF!</definedName>
    <definedName name="_DAN152" localSheetId="15">#REF!</definedName>
    <definedName name="_DAN152">#REF!</definedName>
    <definedName name="_DAN153" localSheetId="15">#REF!</definedName>
    <definedName name="_DAN153">#REF!</definedName>
    <definedName name="_DAN16" localSheetId="15">#REF!</definedName>
    <definedName name="_DAN16">#REF!</definedName>
    <definedName name="_DAN17" localSheetId="15">#REF!</definedName>
    <definedName name="_DAN17">#REF!</definedName>
    <definedName name="_DAN18" localSheetId="15">#REF!</definedName>
    <definedName name="_DAN18">#REF!</definedName>
    <definedName name="_DAN19" localSheetId="15">#REF!</definedName>
    <definedName name="_DAN19">#REF!</definedName>
    <definedName name="_DAN2" localSheetId="15">#REF!</definedName>
    <definedName name="_DAN2">#REF!</definedName>
    <definedName name="_DAN20" localSheetId="15">#REF!</definedName>
    <definedName name="_DAN20">#REF!</definedName>
    <definedName name="_DAN21" localSheetId="15">#REF!</definedName>
    <definedName name="_DAN21">#REF!</definedName>
    <definedName name="_DAN22" localSheetId="15">#REF!</definedName>
    <definedName name="_DAN22">#REF!</definedName>
    <definedName name="_DAN23" localSheetId="15">#REF!</definedName>
    <definedName name="_DAN23">#REF!</definedName>
    <definedName name="_DAN24" localSheetId="15">#REF!</definedName>
    <definedName name="_DAN24">#REF!</definedName>
    <definedName name="_DAN25" localSheetId="15">#REF!</definedName>
    <definedName name="_DAN25">#REF!</definedName>
    <definedName name="_DAN26" localSheetId="15">#REF!</definedName>
    <definedName name="_DAN26">#REF!</definedName>
    <definedName name="_DAN27" localSheetId="15">#REF!</definedName>
    <definedName name="_DAN27">#REF!</definedName>
    <definedName name="_DAN28" localSheetId="15">#REF!</definedName>
    <definedName name="_DAN28">#REF!</definedName>
    <definedName name="_DAN29" localSheetId="15">#REF!</definedName>
    <definedName name="_DAN29">#REF!</definedName>
    <definedName name="_DAN3" localSheetId="15">#REF!</definedName>
    <definedName name="_DAN3">#REF!</definedName>
    <definedName name="_DAN30" localSheetId="15">#REF!</definedName>
    <definedName name="_DAN30">#REF!</definedName>
    <definedName name="_DAN31" localSheetId="15">#REF!</definedName>
    <definedName name="_DAN31">#REF!</definedName>
    <definedName name="_DAN32" localSheetId="15">#REF!</definedName>
    <definedName name="_DAN32">#REF!</definedName>
    <definedName name="_DAN33" localSheetId="15">#REF!</definedName>
    <definedName name="_DAN33">#REF!</definedName>
    <definedName name="_DAN34" localSheetId="15">#REF!</definedName>
    <definedName name="_DAN34">#REF!</definedName>
    <definedName name="_DAN35" localSheetId="15">#REF!</definedName>
    <definedName name="_DAN35">#REF!</definedName>
    <definedName name="_DAN36" localSheetId="15">#REF!</definedName>
    <definedName name="_DAN36">#REF!</definedName>
    <definedName name="_DAN37" localSheetId="15">#REF!</definedName>
    <definedName name="_DAN37">#REF!</definedName>
    <definedName name="_DAN38" localSheetId="15">#REF!</definedName>
    <definedName name="_DAN38">#REF!</definedName>
    <definedName name="_DAN39" localSheetId="15">#REF!</definedName>
    <definedName name="_DAN39">#REF!</definedName>
    <definedName name="_DAN4" localSheetId="15">#REF!</definedName>
    <definedName name="_DAN4">#REF!</definedName>
    <definedName name="_DAN40" localSheetId="15">#REF!</definedName>
    <definedName name="_DAN40">#REF!</definedName>
    <definedName name="_DAN41" localSheetId="15">#REF!</definedName>
    <definedName name="_DAN41">#REF!</definedName>
    <definedName name="_DAN42" localSheetId="15">#REF!</definedName>
    <definedName name="_DAN42">#REF!</definedName>
    <definedName name="_DAN43" localSheetId="15">#REF!</definedName>
    <definedName name="_DAN43">#REF!</definedName>
    <definedName name="_DAN44" localSheetId="15">#REF!</definedName>
    <definedName name="_DAN44">#REF!</definedName>
    <definedName name="_DAN45" localSheetId="15">#REF!</definedName>
    <definedName name="_DAN45">#REF!</definedName>
    <definedName name="_DAN46" localSheetId="15">#REF!</definedName>
    <definedName name="_DAN46">#REF!</definedName>
    <definedName name="_DAN47" localSheetId="15">#REF!</definedName>
    <definedName name="_DAN47">#REF!</definedName>
    <definedName name="_DAN48" localSheetId="15">#REF!</definedName>
    <definedName name="_DAN48">#REF!</definedName>
    <definedName name="_DAN49" localSheetId="15">#REF!</definedName>
    <definedName name="_DAN49">#REF!</definedName>
    <definedName name="_DAN5" localSheetId="15">#REF!</definedName>
    <definedName name="_DAN5">#REF!</definedName>
    <definedName name="_DAN50" localSheetId="15">#REF!</definedName>
    <definedName name="_DAN50">#REF!</definedName>
    <definedName name="_DAN51" localSheetId="15">#REF!</definedName>
    <definedName name="_DAN51">#REF!</definedName>
    <definedName name="_DAN52" localSheetId="15">#REF!</definedName>
    <definedName name="_DAN52">#REF!</definedName>
    <definedName name="_DAN53" localSheetId="15">#REF!</definedName>
    <definedName name="_DAN53">#REF!</definedName>
    <definedName name="_DAN54" localSheetId="15">#REF!</definedName>
    <definedName name="_DAN54">#REF!</definedName>
    <definedName name="_DAN55" localSheetId="15">#REF!</definedName>
    <definedName name="_DAN55">#REF!</definedName>
    <definedName name="_DAN56" localSheetId="15">#REF!</definedName>
    <definedName name="_DAN56">#REF!</definedName>
    <definedName name="_DAN57" localSheetId="15">#REF!</definedName>
    <definedName name="_DAN57">#REF!</definedName>
    <definedName name="_DAN58" localSheetId="15">#REF!</definedName>
    <definedName name="_DAN58">#REF!</definedName>
    <definedName name="_DAN59" localSheetId="15">#REF!</definedName>
    <definedName name="_DAN59">#REF!</definedName>
    <definedName name="_DAN6" localSheetId="15">#REF!</definedName>
    <definedName name="_DAN6">#REF!</definedName>
    <definedName name="_DAN60" localSheetId="15">#REF!</definedName>
    <definedName name="_DAN60">#REF!</definedName>
    <definedName name="_DAN61" localSheetId="15">#REF!</definedName>
    <definedName name="_DAN61">#REF!</definedName>
    <definedName name="_DAN62" localSheetId="15">#REF!</definedName>
    <definedName name="_DAN62">#REF!</definedName>
    <definedName name="_DAN63" localSheetId="15">#REF!</definedName>
    <definedName name="_DAN63">#REF!</definedName>
    <definedName name="_DAN64" localSheetId="15">#REF!</definedName>
    <definedName name="_DAN64">#REF!</definedName>
    <definedName name="_DAN65" localSheetId="15">#REF!</definedName>
    <definedName name="_DAN65">#REF!</definedName>
    <definedName name="_DAN66" localSheetId="15">#REF!</definedName>
    <definedName name="_DAN66">#REF!</definedName>
    <definedName name="_DAN67" localSheetId="15">#REF!</definedName>
    <definedName name="_DAN67">#REF!</definedName>
    <definedName name="_DAN68" localSheetId="15">#REF!</definedName>
    <definedName name="_DAN68">#REF!</definedName>
    <definedName name="_DAN69" localSheetId="15">#REF!</definedName>
    <definedName name="_DAN69">#REF!</definedName>
    <definedName name="_DAN7" localSheetId="15">#REF!</definedName>
    <definedName name="_DAN7">#REF!</definedName>
    <definedName name="_DAN70" localSheetId="15">#REF!</definedName>
    <definedName name="_DAN70">#REF!</definedName>
    <definedName name="_DAN71" localSheetId="15">#REF!</definedName>
    <definedName name="_DAN71">#REF!</definedName>
    <definedName name="_DAN72" localSheetId="15">#REF!</definedName>
    <definedName name="_DAN72">#REF!</definedName>
    <definedName name="_DAN73" localSheetId="15">#REF!</definedName>
    <definedName name="_DAN73">#REF!</definedName>
    <definedName name="_DAN74" localSheetId="15">#REF!</definedName>
    <definedName name="_DAN74">#REF!</definedName>
    <definedName name="_DAN75" localSheetId="15">#REF!</definedName>
    <definedName name="_DAN75">#REF!</definedName>
    <definedName name="_DAN76" localSheetId="15">#REF!</definedName>
    <definedName name="_DAN76">#REF!</definedName>
    <definedName name="_DAN77" localSheetId="15">#REF!</definedName>
    <definedName name="_DAN77">#REF!</definedName>
    <definedName name="_DAN78" localSheetId="15">#REF!</definedName>
    <definedName name="_DAN78">#REF!</definedName>
    <definedName name="_DAN79" localSheetId="15">#REF!</definedName>
    <definedName name="_DAN79">#REF!</definedName>
    <definedName name="_DAN8" localSheetId="15">#REF!</definedName>
    <definedName name="_DAN8">#REF!</definedName>
    <definedName name="_DAN80" localSheetId="15">#REF!</definedName>
    <definedName name="_DAN80">#REF!</definedName>
    <definedName name="_DAN81" localSheetId="15">#REF!</definedName>
    <definedName name="_DAN81">#REF!</definedName>
    <definedName name="_DAN82" localSheetId="15">#REF!</definedName>
    <definedName name="_DAN82">#REF!</definedName>
    <definedName name="_DAN83" localSheetId="15">#REF!</definedName>
    <definedName name="_DAN83">#REF!</definedName>
    <definedName name="_DAN84" localSheetId="15">#REF!</definedName>
    <definedName name="_DAN84">#REF!</definedName>
    <definedName name="_DAN85" localSheetId="15">#REF!</definedName>
    <definedName name="_DAN85">#REF!</definedName>
    <definedName name="_DAN86" localSheetId="15">#REF!</definedName>
    <definedName name="_DAN86">#REF!</definedName>
    <definedName name="_DAN87" localSheetId="15">#REF!</definedName>
    <definedName name="_DAN87">#REF!</definedName>
    <definedName name="_DAN88" localSheetId="15">#REF!</definedName>
    <definedName name="_DAN88">#REF!</definedName>
    <definedName name="_DAN89" localSheetId="15">#REF!</definedName>
    <definedName name="_DAN89">#REF!</definedName>
    <definedName name="_DAN9" localSheetId="15">#REF!</definedName>
    <definedName name="_DAN9">#REF!</definedName>
    <definedName name="_DAN90" localSheetId="15">#REF!</definedName>
    <definedName name="_DAN90">#REF!</definedName>
    <definedName name="_DAN91" localSheetId="15">#REF!</definedName>
    <definedName name="_DAN91">#REF!</definedName>
    <definedName name="_DAN92" localSheetId="15">#REF!</definedName>
    <definedName name="_DAN92">#REF!</definedName>
    <definedName name="_DAN93" localSheetId="15">#REF!</definedName>
    <definedName name="_DAN93">#REF!</definedName>
    <definedName name="_DAN94" localSheetId="15">#REF!</definedName>
    <definedName name="_DAN94">#REF!</definedName>
    <definedName name="_DAN95" localSheetId="15">#REF!</definedName>
    <definedName name="_DAN95">#REF!</definedName>
    <definedName name="_DAN96" localSheetId="15">#REF!</definedName>
    <definedName name="_DAN96">#REF!</definedName>
    <definedName name="_DAN97" localSheetId="15">#REF!</definedName>
    <definedName name="_DAN97">#REF!</definedName>
    <definedName name="_DAN98" localSheetId="15">#REF!</definedName>
    <definedName name="_DAN98">#REF!</definedName>
    <definedName name="_DAN99" localSheetId="15">#REF!</definedName>
    <definedName name="_DAN99">#REF!</definedName>
    <definedName name="_dcccil" localSheetId="15" hidden="1">#REF!</definedName>
    <definedName name="_dcccil" hidden="1">#REF!</definedName>
    <definedName name="_ddaile" localSheetId="15" hidden="1">#REF!</definedName>
    <definedName name="_ddaile" hidden="1">#REF!</definedName>
    <definedName name="_ddaill" localSheetId="15" hidden="1">#REF!</definedName>
    <definedName name="_ddaill" hidden="1">#REF!</definedName>
    <definedName name="_ddd" localSheetId="15" hidden="1">#REF!</definedName>
    <definedName name="_ddd" hidden="1">#REF!</definedName>
    <definedName name="_dddilaa" localSheetId="15" hidden="1">#REF!</definedName>
    <definedName name="_dddilaa" hidden="1">#REF!</definedName>
    <definedName name="_ddeailt" localSheetId="15" hidden="1">#REF!</definedName>
    <definedName name="_ddeailt" hidden="1">#REF!</definedName>
    <definedName name="_ddeil" localSheetId="15" hidden="1">#REF!</definedName>
    <definedName name="_ddeil" hidden="1">#REF!</definedName>
    <definedName name="_ddeil33" localSheetId="15" hidden="1">#REF!</definedName>
    <definedName name="_ddeil33" hidden="1">#REF!</definedName>
    <definedName name="_ddfefe" localSheetId="15" hidden="1">#REF!</definedName>
    <definedName name="_ddfefe" hidden="1">#REF!</definedName>
    <definedName name="_ddffii" localSheetId="15" hidden="1">#REF!</definedName>
    <definedName name="_ddffii" hidden="1">#REF!</definedName>
    <definedName name="_ddiiwso" localSheetId="15" hidden="1">#REF!</definedName>
    <definedName name="_ddiiwso" hidden="1">#REF!</definedName>
    <definedName name="_ddill" localSheetId="15" hidden="1">#REF!</definedName>
    <definedName name="_ddill" hidden="1">#REF!</definedName>
    <definedName name="_ddliflil" localSheetId="15" hidden="1">#REF!</definedName>
    <definedName name="_ddliflil" hidden="1">#REF!</definedName>
    <definedName name="_ddsoifio" localSheetId="15" hidden="1">#REF!</definedName>
    <definedName name="_ddsoifio" hidden="1">#REF!</definedName>
    <definedName name="_de239" localSheetId="15" hidden="1">#REF!</definedName>
    <definedName name="_de239" hidden="1">#REF!</definedName>
    <definedName name="_defeil" localSheetId="15" hidden="1">#REF!</definedName>
    <definedName name="_defeil" hidden="1">#REF!</definedName>
    <definedName name="_deraw" localSheetId="15" hidden="1">#REF!</definedName>
    <definedName name="_deraw" hidden="1">#REF!</definedName>
    <definedName name="_dfaer" localSheetId="15" hidden="1">#REF!</definedName>
    <definedName name="_dfaer" hidden="1">#REF!</definedName>
    <definedName name="_dfdk" localSheetId="15" hidden="1">#REF!</definedName>
    <definedName name="_dfdk" hidden="1">#REF!</definedName>
    <definedName name="_dfdkk3" localSheetId="15" hidden="1">#REF!</definedName>
    <definedName name="_dfdkk3" hidden="1">#REF!</definedName>
    <definedName name="_dfeil" localSheetId="15" hidden="1">#REF!</definedName>
    <definedName name="_dfeil" hidden="1">#REF!</definedName>
    <definedName name="_dfidifl" localSheetId="15" hidden="1">#REF!</definedName>
    <definedName name="_dfidifl" hidden="1">#REF!</definedName>
    <definedName name="_dfiefl23" localSheetId="15" hidden="1">#REF!</definedName>
    <definedName name="_dfiefl23" hidden="1">#REF!</definedName>
    <definedName name="_dfieifoi" localSheetId="15" hidden="1">#REF!</definedName>
    <definedName name="_dfieifoi" hidden="1">#REF!</definedName>
    <definedName name="_dfifeioil." localSheetId="15" hidden="1">#REF!</definedName>
    <definedName name="_dfifeioil." hidden="1">#REF!</definedName>
    <definedName name="_dfifoie" localSheetId="15" hidden="1">#REF!</definedName>
    <definedName name="_dfifoie" hidden="1">#REF!</definedName>
    <definedName name="_dfiieee" localSheetId="15" hidden="1">#REF!</definedName>
    <definedName name="_dfiieee" hidden="1">#REF!</definedName>
    <definedName name="_dfill" localSheetId="15" hidden="1">#REF!</definedName>
    <definedName name="_dfill" hidden="1">#REF!</definedName>
    <definedName name="_dfkffja" localSheetId="15" hidden="1">#REF!</definedName>
    <definedName name="_dfkffja" hidden="1">#REF!</definedName>
    <definedName name="_dfklsfjw" localSheetId="15" hidden="1">#REF!</definedName>
    <definedName name="_dfklsfjw" hidden="1">#REF!</definedName>
    <definedName name="_dfksljfsew" localSheetId="15" hidden="1">#REF!</definedName>
    <definedName name="_dfksljfsew" hidden="1">#REF!</definedName>
    <definedName name="_dflfoieoi" localSheetId="15" hidden="1">#REF!</definedName>
    <definedName name="_dflfoieoi" hidden="1">#REF!</definedName>
    <definedName name="_dfmill" localSheetId="15" hidden="1">#REF!</definedName>
    <definedName name="_dfmill" hidden="1">#REF!</definedName>
    <definedName name="_dfpqp" localSheetId="15" hidden="1">#REF!</definedName>
    <definedName name="_dfpqp" hidden="1">#REF!</definedName>
    <definedName name="_dfpqpas" localSheetId="15" hidden="1">#REF!</definedName>
    <definedName name="_dfpqpas" hidden="1">#REF!</definedName>
    <definedName name="_dfuidfo" localSheetId="15" hidden="1">#REF!</definedName>
    <definedName name="_dfuidfo" hidden="1">#REF!</definedName>
    <definedName name="_dfyyyieiel" localSheetId="15" hidden="1">#REF!</definedName>
    <definedName name="_dfyyyieiel" hidden="1">#REF!</definedName>
    <definedName name="_dgeteiil" localSheetId="15" hidden="1">#REF!</definedName>
    <definedName name="_dgeteiil" hidden="1">#REF!</definedName>
    <definedName name="_dhihil" localSheetId="15" hidden="1">#REF!</definedName>
    <definedName name="_dhihil" hidden="1">#REF!</definedName>
    <definedName name="_DIA1" localSheetId="15">#REF!</definedName>
    <definedName name="_DIA1">#REF!</definedName>
    <definedName name="_DIA2" localSheetId="15">#REF!</definedName>
    <definedName name="_DIA2">#REF!</definedName>
    <definedName name="_dia300" localSheetId="15">[5]대로근거!#REF!</definedName>
    <definedName name="_dia300">[5]대로근거!#REF!</definedName>
    <definedName name="_dia350" localSheetId="15">[5]대로근거!#REF!</definedName>
    <definedName name="_dia350">[5]대로근거!#REF!</definedName>
    <definedName name="_DIA4" localSheetId="15">#REF!</definedName>
    <definedName name="_DIA4">#REF!</definedName>
    <definedName name="_diael2" localSheetId="15" hidden="1">#REF!</definedName>
    <definedName name="_diael2" hidden="1">#REF!</definedName>
    <definedName name="_dicicliwliw" localSheetId="15" hidden="1">#REF!</definedName>
    <definedName name="_dicicliwliw" hidden="1">#REF!</definedName>
    <definedName name="_didil" localSheetId="15" hidden="1">#REF!</definedName>
    <definedName name="_didil" hidden="1">#REF!</definedName>
    <definedName name="_didl" localSheetId="15" hidden="1">#REF!</definedName>
    <definedName name="_didl" hidden="1">#REF!</definedName>
    <definedName name="_didlifdi" localSheetId="15" hidden="1">#REF!</definedName>
    <definedName name="_didlifdi" hidden="1">#REF!</definedName>
    <definedName name="_dieireo" localSheetId="15" hidden="1">#REF!</definedName>
    <definedName name="_dieireo" hidden="1">#REF!</definedName>
    <definedName name="_diewoiewl" localSheetId="15" hidden="1">#REF!</definedName>
    <definedName name="_diewoiewl" hidden="1">#REF!</definedName>
    <definedName name="_difdlf" localSheetId="15" hidden="1">#REF!</definedName>
    <definedName name="_difdlf" hidden="1">#REF!</definedName>
    <definedName name="_difefiel" localSheetId="15" hidden="1">#REF!</definedName>
    <definedName name="_difefiel" hidden="1">#REF!</definedName>
    <definedName name="_difeifoie" localSheetId="15" hidden="1">#REF!</definedName>
    <definedName name="_difeifoie" hidden="1">#REF!</definedName>
    <definedName name="_difeowfla" localSheetId="15" hidden="1">#REF!</definedName>
    <definedName name="_difeowfla" hidden="1">#REF!</definedName>
    <definedName name="_difieifl" localSheetId="15" hidden="1">#REF!</definedName>
    <definedName name="_difieifl" hidden="1">#REF!</definedName>
    <definedName name="_difiill" localSheetId="15" hidden="1">#REF!</definedName>
    <definedName name="_difiill" hidden="1">#REF!</definedName>
    <definedName name="_difisel" localSheetId="15" hidden="1">#REF!</definedName>
    <definedName name="_difisel" hidden="1">#REF!</definedName>
    <definedName name="_difiwi" localSheetId="15" hidden="1">#REF!</definedName>
    <definedName name="_difiwi" hidden="1">#REF!</definedName>
    <definedName name="_difjdii" localSheetId="15" hidden="1">#REF!</definedName>
    <definedName name="_difjdii" hidden="1">#REF!</definedName>
    <definedName name="_difoiwo43" localSheetId="15" hidden="1">#REF!</definedName>
    <definedName name="_difoiwo43" hidden="1">#REF!</definedName>
    <definedName name="_difowo2" localSheetId="15" hidden="1">#REF!</definedName>
    <definedName name="_difowo2" hidden="1">#REF!</definedName>
    <definedName name="_difpwpe" localSheetId="15" hidden="1">#REF!</definedName>
    <definedName name="_difpwpe" hidden="1">#REF!</definedName>
    <definedName name="_diieidid" localSheetId="15" hidden="1">#REF!</definedName>
    <definedName name="_diieidid" hidden="1">#REF!</definedName>
    <definedName name="_diiooo" localSheetId="15" hidden="1">#REF!</definedName>
    <definedName name="_diiooo" hidden="1">#REF!</definedName>
    <definedName name="_dill" localSheetId="15" hidden="1">#REF!</definedName>
    <definedName name="_dill" hidden="1">#REF!</definedName>
    <definedName name="_dill2" localSheetId="15" hidden="1">#REF!</definedName>
    <definedName name="_dill2" hidden="1">#REF!</definedName>
    <definedName name="_disilefil" localSheetId="15" hidden="1">#REF!</definedName>
    <definedName name="_disilefil" hidden="1">#REF!</definedName>
    <definedName name="_dist__bin" localSheetId="15" hidden="1">[19]조명시설!#REF!</definedName>
    <definedName name="_dist__bin" hidden="1">[19]조명시설!#REF!</definedName>
    <definedName name="_Dist_Bin" localSheetId="15" hidden="1">[20]조명시설!#REF!</definedName>
    <definedName name="_Dist_Bin" hidden="1">[20]조명시설!#REF!</definedName>
    <definedName name="_Dist_Values" localSheetId="15" hidden="1">#REF!</definedName>
    <definedName name="_Dist_Values" hidden="1">#REF!</definedName>
    <definedName name="_diww3" localSheetId="15" hidden="1">#REF!</definedName>
    <definedName name="_diww3" hidden="1">#REF!</definedName>
    <definedName name="_dizilew" localSheetId="15" hidden="1">#REF!</definedName>
    <definedName name="_dizilew" hidden="1">#REF!</definedName>
    <definedName name="_djfddslf" localSheetId="15" hidden="1">#REF!</definedName>
    <definedName name="_djfddslf" hidden="1">#REF!</definedName>
    <definedName name="_dkdidiio" localSheetId="15" hidden="1">#REF!</definedName>
    <definedName name="_dkdidiio" hidden="1">#REF!</definedName>
    <definedName name="_dkdiri" localSheetId="15" hidden="1">#REF!</definedName>
    <definedName name="_dkdiri" hidden="1">#REF!</definedName>
    <definedName name="_dkdkd" localSheetId="15" hidden="1">#REF!</definedName>
    <definedName name="_dkdkd" hidden="1">#REF!</definedName>
    <definedName name="_dkf" localSheetId="15" hidden="1">#REF!</definedName>
    <definedName name="_dkf" hidden="1">#REF!</definedName>
    <definedName name="_dkfdi" localSheetId="15" hidden="1">#REF!</definedName>
    <definedName name="_dkfdi" hidden="1">#REF!</definedName>
    <definedName name="_dkfdkjfe" localSheetId="15" hidden="1">#REF!</definedName>
    <definedName name="_dkfdkjfe" hidden="1">#REF!</definedName>
    <definedName name="_dkfeoi" localSheetId="15" hidden="1">#REF!</definedName>
    <definedName name="_dkfeoi" hidden="1">#REF!</definedName>
    <definedName name="_dkfiefll2" localSheetId="15" hidden="1">#REF!</definedName>
    <definedName name="_dkfiefll2" hidden="1">#REF!</definedName>
    <definedName name="_dkfiewo" localSheetId="15" hidden="1">#REF!</definedName>
    <definedName name="_dkfiewo" hidden="1">#REF!</definedName>
    <definedName name="_dkfjfwm" localSheetId="15" hidden="1">#REF!</definedName>
    <definedName name="_dkfjfwm" hidden="1">#REF!</definedName>
    <definedName name="_dkfjwio" localSheetId="15" hidden="1">#REF!</definedName>
    <definedName name="_dkfjwio" hidden="1">#REF!</definedName>
    <definedName name="_dkfkd" localSheetId="15" hidden="1">#REF!</definedName>
    <definedName name="_dkfkd" hidden="1">#REF!</definedName>
    <definedName name="_dkfkoiw" localSheetId="15" hidden="1">#REF!</definedName>
    <definedName name="_dkfkoiw" hidden="1">#REF!</definedName>
    <definedName name="_dkfks" localSheetId="15" hidden="1">#REF!</definedName>
    <definedName name="_dkfks" hidden="1">#REF!</definedName>
    <definedName name="_dkflkkl" localSheetId="15" hidden="1">#REF!</definedName>
    <definedName name="_dkflkkl" hidden="1">#REF!</definedName>
    <definedName name="_dkflsilel" localSheetId="15" hidden="1">#REF!</definedName>
    <definedName name="_dkflsilel" hidden="1">#REF!</definedName>
    <definedName name="_dkfol" localSheetId="15" hidden="1">#REF!</definedName>
    <definedName name="_dkfol" hidden="1">#REF!</definedName>
    <definedName name="_dklao" localSheetId="15" hidden="1">#REF!</definedName>
    <definedName name="_dklao" hidden="1">#REF!</definedName>
    <definedName name="_dkldfiip" localSheetId="15" hidden="1">#REF!</definedName>
    <definedName name="_dkldfiip" hidden="1">#REF!</definedName>
    <definedName name="_dkldlfeoi" localSheetId="15" hidden="1">#REF!</definedName>
    <definedName name="_dkldlfeoi" hidden="1">#REF!</definedName>
    <definedName name="_dklfelkfl" localSheetId="15" hidden="1">#REF!</definedName>
    <definedName name="_dklfelkfl" hidden="1">#REF!</definedName>
    <definedName name="_dklsajfqp" localSheetId="15" hidden="1">#REF!</definedName>
    <definedName name="_dklsajfqp" hidden="1">#REF!</definedName>
    <definedName name="_dksislseoi" localSheetId="15" hidden="1">#REF!</definedName>
    <definedName name="_dksislseoi" hidden="1">#REF!</definedName>
    <definedName name="_dkskfkd" localSheetId="15" hidden="1">#REF!</definedName>
    <definedName name="_dkskfkd" hidden="1">#REF!</definedName>
    <definedName name="_dksmil" localSheetId="15" hidden="1">#REF!</definedName>
    <definedName name="_dksmil" hidden="1">#REF!</definedName>
    <definedName name="_dkzpekf" localSheetId="15" hidden="1">#REF!</definedName>
    <definedName name="_dkzpekf" hidden="1">#REF!</definedName>
    <definedName name="_dlfwo" localSheetId="15" hidden="1">#REF!</definedName>
    <definedName name="_dlfwo" hidden="1">#REF!</definedName>
    <definedName name="_dncidcl" localSheetId="15" hidden="1">#REF!</definedName>
    <definedName name="_dncidcl" hidden="1">#REF!</definedName>
    <definedName name="_dofiei" localSheetId="15" hidden="1">#REF!</definedName>
    <definedName name="_dofiei" hidden="1">#REF!</definedName>
    <definedName name="_dofjeio" localSheetId="15" hidden="1">#REF!</definedName>
    <definedName name="_dofjeio" hidden="1">#REF!</definedName>
    <definedName name="_DOG1" localSheetId="15">#REF!</definedName>
    <definedName name="_DOG1">#REF!</definedName>
    <definedName name="_DOG2" localSheetId="15">#REF!</definedName>
    <definedName name="_DOG2">#REF!</definedName>
    <definedName name="_DOG22" localSheetId="15">#REF!</definedName>
    <definedName name="_DOG22">#REF!</definedName>
    <definedName name="_DOG3" localSheetId="15">#REF!</definedName>
    <definedName name="_DOG3">#REF!</definedName>
    <definedName name="_DOG33" localSheetId="15">#REF!</definedName>
    <definedName name="_DOG33">#REF!</definedName>
    <definedName name="_DOG4" localSheetId="15">#REF!</definedName>
    <definedName name="_DOG4">#REF!</definedName>
    <definedName name="_dopqmwe" localSheetId="15" hidden="1">#REF!</definedName>
    <definedName name="_dopqmwe" hidden="1">#REF!</definedName>
    <definedName name="_dososw" localSheetId="15" hidden="1">#REF!</definedName>
    <definedName name="_dososw" hidden="1">#REF!</definedName>
    <definedName name="_dpds" localSheetId="15" hidden="1">#REF!</definedName>
    <definedName name="_dpds" hidden="1">#REF!</definedName>
    <definedName name="_dpge" localSheetId="15" hidden="1">#REF!</definedName>
    <definedName name="_dpge" hidden="1">#REF!</definedName>
    <definedName name="_dpill" localSheetId="15" hidden="1">#REF!</definedName>
    <definedName name="_dpill" hidden="1">#REF!</definedName>
    <definedName name="_dppei" localSheetId="15" hidden="1">#REF!</definedName>
    <definedName name="_dppei" hidden="1">#REF!</definedName>
    <definedName name="_dpspdsph" localSheetId="15" hidden="1">#REF!</definedName>
    <definedName name="_dpspdsph" hidden="1">#REF!</definedName>
    <definedName name="_dreirill" localSheetId="15" hidden="1">#REF!</definedName>
    <definedName name="_dreirill" hidden="1">#REF!</definedName>
    <definedName name="_dsdoifo" localSheetId="15" hidden="1">#REF!</definedName>
    <definedName name="_dsdoifo" hidden="1">#REF!</definedName>
    <definedName name="_dsfill" localSheetId="15" hidden="1">#REF!</definedName>
    <definedName name="_dsfill" hidden="1">#REF!</definedName>
    <definedName name="_dsfioq" localSheetId="15" hidden="1">#REF!</definedName>
    <definedName name="_dsfioq" hidden="1">#REF!</definedName>
    <definedName name="_dsoixiz" localSheetId="15" hidden="1">#REF!</definedName>
    <definedName name="_dsoixiz" hidden="1">#REF!</definedName>
    <definedName name="_dspdp" localSheetId="15" hidden="1">#REF!</definedName>
    <definedName name="_dspdp" hidden="1">#REF!</definedName>
    <definedName name="_dy8ielfey" localSheetId="15" hidden="1">#REF!</definedName>
    <definedName name="_dy8ielfey" hidden="1">#REF!</definedName>
    <definedName name="_E01" localSheetId="15">#REF!</definedName>
    <definedName name="_E01">#REF!</definedName>
    <definedName name="_edail" localSheetId="15" hidden="1">#REF!</definedName>
    <definedName name="_edail" hidden="1">#REF!</definedName>
    <definedName name="_eddfill" localSheetId="15" hidden="1">#REF!</definedName>
    <definedName name="_eddfill" hidden="1">#REF!</definedName>
    <definedName name="_eddil" localSheetId="15" hidden="1">#REF!</definedName>
    <definedName name="_eddil" hidden="1">#REF!</definedName>
    <definedName name="_edfil" localSheetId="15" hidden="1">#REF!</definedName>
    <definedName name="_edfil" hidden="1">#REF!</definedName>
    <definedName name="_edfil2" localSheetId="15" hidden="1">#REF!</definedName>
    <definedName name="_edfil2" hidden="1">#REF!</definedName>
    <definedName name="_edield" localSheetId="15" hidden="1">#REF!</definedName>
    <definedName name="_edield" hidden="1">#REF!</definedName>
    <definedName name="_edkfoidoi" localSheetId="15" hidden="1">#REF!</definedName>
    <definedName name="_edkfoidoi" hidden="1">#REF!</definedName>
    <definedName name="_eeffil3" localSheetId="15" hidden="1">#REF!</definedName>
    <definedName name="_eeffil3" hidden="1">#REF!</definedName>
    <definedName name="_eeill" localSheetId="15" hidden="1">#REF!</definedName>
    <definedName name="_eeill" hidden="1">#REF!</definedName>
    <definedName name="_efdcil" localSheetId="15" hidden="1">#REF!</definedName>
    <definedName name="_efdcil" hidden="1">#REF!</definedName>
    <definedName name="_efefea" localSheetId="15" hidden="1">#REF!</definedName>
    <definedName name="_efefea" hidden="1">#REF!</definedName>
    <definedName name="_efefeapq" localSheetId="15" hidden="1">#REF!</definedName>
    <definedName name="_efefeapq" hidden="1">#REF!</definedName>
    <definedName name="_efefeif" localSheetId="15" hidden="1">#REF!</definedName>
    <definedName name="_efefeif" hidden="1">#REF!</definedName>
    <definedName name="_efefk" localSheetId="15" hidden="1">#REF!</definedName>
    <definedName name="_efefk" hidden="1">#REF!</definedName>
    <definedName name="_effw" localSheetId="15" hidden="1">#REF!</definedName>
    <definedName name="_effw" hidden="1">#REF!</definedName>
    <definedName name="_efil" localSheetId="15" hidden="1">#REF!</definedName>
    <definedName name="_efil" hidden="1">#REF!</definedName>
    <definedName name="_efil2" localSheetId="15" hidden="1">#REF!</definedName>
    <definedName name="_efil2" hidden="1">#REF!</definedName>
    <definedName name="_efila" localSheetId="15" hidden="1">#REF!</definedName>
    <definedName name="_efila" hidden="1">#REF!</definedName>
    <definedName name="_efile" localSheetId="15" hidden="1">#REF!</definedName>
    <definedName name="_efile" hidden="1">#REF!</definedName>
    <definedName name="_eflila" localSheetId="15" hidden="1">#REF!</definedName>
    <definedName name="_eflila" hidden="1">#REF!</definedName>
    <definedName name="_efoiejfeoi" localSheetId="15" hidden="1">#REF!</definedName>
    <definedName name="_efoiejfeoi" hidden="1">#REF!</definedName>
    <definedName name="_efril" localSheetId="15" hidden="1">#REF!</definedName>
    <definedName name="_efril" hidden="1">#REF!</definedName>
    <definedName name="_efrilla" localSheetId="15" hidden="1">#REF!</definedName>
    <definedName name="_efrilla" hidden="1">#REF!</definedName>
    <definedName name="_eiafl" localSheetId="15" hidden="1">#REF!</definedName>
    <definedName name="_eiafl" hidden="1">#REF!</definedName>
    <definedName name="_eiffel" localSheetId="15" hidden="1">#REF!</definedName>
    <definedName name="_eiffel" hidden="1">#REF!</definedName>
    <definedName name="_eifiefoi" localSheetId="15" hidden="1">#REF!</definedName>
    <definedName name="_eifiefoi" hidden="1">#REF!</definedName>
    <definedName name="_eififi09" localSheetId="15" hidden="1">#REF!</definedName>
    <definedName name="_eififi09" hidden="1">#REF!</definedName>
    <definedName name="_eiflweil" localSheetId="15" hidden="1">#REF!</definedName>
    <definedName name="_eiflweil" hidden="1">#REF!</definedName>
    <definedName name="_eifoewf" localSheetId="15" hidden="1">#REF!</definedName>
    <definedName name="_eifoewf" hidden="1">#REF!</definedName>
    <definedName name="_eifugil" localSheetId="15" hidden="1">#REF!</definedName>
    <definedName name="_eifugil" hidden="1">#REF!</definedName>
    <definedName name="_eiifeo" localSheetId="15" hidden="1">#REF!</definedName>
    <definedName name="_eiifeo" hidden="1">#REF!</definedName>
    <definedName name="_eiil" localSheetId="15" hidden="1">#REF!</definedName>
    <definedName name="_eiil" hidden="1">#REF!</definedName>
    <definedName name="_eiill" localSheetId="15" hidden="1">#REF!</definedName>
    <definedName name="_eiill" hidden="1">#REF!</definedName>
    <definedName name="_eill" localSheetId="15" hidden="1">#REF!</definedName>
    <definedName name="_eill" hidden="1">#REF!</definedName>
    <definedName name="_eilwwl" localSheetId="15" hidden="1">#REF!</definedName>
    <definedName name="_eilwwl" hidden="1">#REF!</definedName>
    <definedName name="_eiofoiewoi" localSheetId="15" hidden="1">#REF!</definedName>
    <definedName name="_eiofoiewoi" hidden="1">#REF!</definedName>
    <definedName name="_eiofoifoi" localSheetId="15" hidden="1">#REF!</definedName>
    <definedName name="_eiofoifoi" hidden="1">#REF!</definedName>
    <definedName name="_eiol" localSheetId="15" hidden="1">#REF!</definedName>
    <definedName name="_eiol" hidden="1">#REF!</definedName>
    <definedName name="_eiolli" localSheetId="15" hidden="1">#REF!</definedName>
    <definedName name="_eiolli" hidden="1">#REF!</definedName>
    <definedName name="_eiowfp" localSheetId="15" hidden="1">#REF!</definedName>
    <definedName name="_eiowfp" hidden="1">#REF!</definedName>
    <definedName name="_eireoi" localSheetId="15" hidden="1">#REF!</definedName>
    <definedName name="_eireoi" hidden="1">#REF!</definedName>
    <definedName name="_eiroifo" localSheetId="15" hidden="1">#REF!</definedName>
    <definedName name="_eiroifo" hidden="1">#REF!</definedName>
    <definedName name="_eiwioqug" localSheetId="15" hidden="1">#REF!</definedName>
    <definedName name="_eiwioqug" hidden="1">#REF!</definedName>
    <definedName name="_eiwofil" localSheetId="15" hidden="1">#REF!</definedName>
    <definedName name="_eiwofil" hidden="1">#REF!</definedName>
    <definedName name="_eiwofka" localSheetId="15" hidden="1">#REF!</definedName>
    <definedName name="_eiwofka" hidden="1">#REF!</definedName>
    <definedName name="_eiwoflsd" localSheetId="15" hidden="1">#REF!</definedName>
    <definedName name="_eiwoflsd" hidden="1">#REF!</definedName>
    <definedName name="_eiwowe32" localSheetId="15" hidden="1">#REF!</definedName>
    <definedName name="_eiwowe32" hidden="1">#REF!</definedName>
    <definedName name="_eizo" localSheetId="15" hidden="1">#REF!</definedName>
    <definedName name="_eizo" hidden="1">#REF!</definedName>
    <definedName name="_ekdo" localSheetId="15" hidden="1">#REF!</definedName>
    <definedName name="_ekdo" hidden="1">#REF!</definedName>
    <definedName name="_ekfjefoie" localSheetId="15" hidden="1">#REF!</definedName>
    <definedName name="_ekfjefoie" hidden="1">#REF!</definedName>
    <definedName name="_ekiwewoiweo" localSheetId="15" hidden="1">#REF!</definedName>
    <definedName name="_ekiwewoiweo" hidden="1">#REF!</definedName>
    <definedName name="_ekofok" localSheetId="15" hidden="1">#REF!</definedName>
    <definedName name="_ekofok" hidden="1">#REF!</definedName>
    <definedName name="_ekqge" localSheetId="15" hidden="1">#REF!</definedName>
    <definedName name="_ekqge" hidden="1">#REF!</definedName>
    <definedName name="_ekrieoi" localSheetId="15" hidden="1">#REF!</definedName>
    <definedName name="_ekrieoi" hidden="1">#REF!</definedName>
    <definedName name="_ELL1" localSheetId="15">#REF!</definedName>
    <definedName name="_ELL1">#REF!</definedName>
    <definedName name="_ELL2" localSheetId="15">#REF!</definedName>
    <definedName name="_ELL2">#REF!</definedName>
    <definedName name="_eoeoewow" localSheetId="15" hidden="1">#REF!</definedName>
    <definedName name="_eoeoewow" hidden="1">#REF!</definedName>
    <definedName name="_eofoweo" localSheetId="15" hidden="1">#REF!</definedName>
    <definedName name="_eofoweo" hidden="1">#REF!</definedName>
    <definedName name="_eofzdk" localSheetId="15" hidden="1">#REF!</definedName>
    <definedName name="_eofzdk" hidden="1">#REF!</definedName>
    <definedName name="_eoifweoifeo" localSheetId="15" hidden="1">#REF!</definedName>
    <definedName name="_eoifweoifeo" hidden="1">#REF!</definedName>
    <definedName name="_eoiw9" localSheetId="15" hidden="1">#REF!</definedName>
    <definedName name="_eoiw9" hidden="1">#REF!</definedName>
    <definedName name="_epepek" localSheetId="15" hidden="1">#REF!</definedName>
    <definedName name="_epepek" hidden="1">#REF!</definedName>
    <definedName name="_eppeox" localSheetId="15" hidden="1">#REF!</definedName>
    <definedName name="_eppeox" hidden="1">#REF!</definedName>
    <definedName name="_epqsk" localSheetId="15" hidden="1">#REF!</definedName>
    <definedName name="_epqsk" hidden="1">#REF!</definedName>
    <definedName name="_epqzazkd" localSheetId="15" hidden="1">#REF!</definedName>
    <definedName name="_epqzazkd" hidden="1">#REF!</definedName>
    <definedName name="_eqed" localSheetId="15" hidden="1">#REF!</definedName>
    <definedName name="_eqed" hidden="1">#REF!</definedName>
    <definedName name="_erfeil" localSheetId="15" hidden="1">#REF!</definedName>
    <definedName name="_erfeil" hidden="1">#REF!</definedName>
    <definedName name="_erffe" localSheetId="15" hidden="1">#REF!</definedName>
    <definedName name="_erffe" hidden="1">#REF!</definedName>
    <definedName name="_eridl" localSheetId="15" hidden="1">#REF!</definedName>
    <definedName name="_eridl" hidden="1">#REF!</definedName>
    <definedName name="_erie" localSheetId="15" hidden="1">#REF!</definedName>
    <definedName name="_erie" hidden="1">#REF!</definedName>
    <definedName name="_eriflffl" localSheetId="15" hidden="1">#REF!</definedName>
    <definedName name="_eriflffl" hidden="1">#REF!</definedName>
    <definedName name="_erilff" localSheetId="15" hidden="1">#REF!</definedName>
    <definedName name="_erilff" hidden="1">#REF!</definedName>
    <definedName name="_erill" localSheetId="15" hidden="1">#REF!</definedName>
    <definedName name="_erill" hidden="1">#REF!</definedName>
    <definedName name="_erilseil" localSheetId="15" hidden="1">#REF!</definedName>
    <definedName name="_erilseil" hidden="1">#REF!</definedName>
    <definedName name="_eriwl" localSheetId="15" hidden="1">#REF!</definedName>
    <definedName name="_eriwl" hidden="1">#REF!</definedName>
    <definedName name="_ernill" localSheetId="15" hidden="1">#REF!</definedName>
    <definedName name="_ernill" hidden="1">#REF!</definedName>
    <definedName name="_errza" localSheetId="15" hidden="1">#REF!</definedName>
    <definedName name="_errza" hidden="1">#REF!</definedName>
    <definedName name="_ervil" localSheetId="15" hidden="1">#REF!</definedName>
    <definedName name="_ervil" hidden="1">#REF!</definedName>
    <definedName name="_erwaaz" localSheetId="15" hidden="1">#REF!</definedName>
    <definedName name="_erwaaz" hidden="1">#REF!</definedName>
    <definedName name="_etkill" localSheetId="15" hidden="1">#REF!</definedName>
    <definedName name="_etkill" hidden="1">#REF!</definedName>
    <definedName name="_eudifil" localSheetId="15" hidden="1">#REF!</definedName>
    <definedName name="_eudifil" hidden="1">#REF!</definedName>
    <definedName name="_eweilld" localSheetId="15" hidden="1">#REF!</definedName>
    <definedName name="_eweilld" hidden="1">#REF!</definedName>
    <definedName name="_eweirfl" localSheetId="15" hidden="1">#REF!</definedName>
    <definedName name="_eweirfl" hidden="1">#REF!</definedName>
    <definedName name="_ewivio" localSheetId="15" hidden="1">#REF!</definedName>
    <definedName name="_ewivio" hidden="1">#REF!</definedName>
    <definedName name="_eww09r0" localSheetId="15" hidden="1">#REF!</definedName>
    <definedName name="_eww09r0" hidden="1">#REF!</definedName>
    <definedName name="_F01" localSheetId="15">#REF!</definedName>
    <definedName name="_F01">#REF!</definedName>
    <definedName name="_F02" localSheetId="15">#REF!</definedName>
    <definedName name="_F02">#REF!</definedName>
    <definedName name="_F03" localSheetId="15">#REF!</definedName>
    <definedName name="_F03">#REF!</definedName>
    <definedName name="_F04" localSheetId="15">#REF!</definedName>
    <definedName name="_F04">#REF!</definedName>
    <definedName name="_F05" localSheetId="15">#REF!</definedName>
    <definedName name="_F05">#REF!</definedName>
    <definedName name="_F06" localSheetId="15">#REF!</definedName>
    <definedName name="_F06">#REF!</definedName>
    <definedName name="_F07" localSheetId="15">#REF!</definedName>
    <definedName name="_F07">#REF!</definedName>
    <definedName name="_F08" localSheetId="15">#REF!</definedName>
    <definedName name="_F08">#REF!</definedName>
    <definedName name="_F09" localSheetId="15">#REF!</definedName>
    <definedName name="_F09">#REF!</definedName>
    <definedName name="_F10" localSheetId="15">#REF!</definedName>
    <definedName name="_F10">#REF!</definedName>
    <definedName name="_F11" localSheetId="15">#REF!</definedName>
    <definedName name="_F11">#REF!</definedName>
    <definedName name="_F12" localSheetId="15">#REF!</definedName>
    <definedName name="_F12">#REF!</definedName>
    <definedName name="_f13" localSheetId="15">#REF!</definedName>
    <definedName name="_f13">#REF!</definedName>
    <definedName name="_f14" localSheetId="15">#REF!</definedName>
    <definedName name="_f14">#REF!</definedName>
    <definedName name="_F15" localSheetId="15">#REF!</definedName>
    <definedName name="_F15">#REF!</definedName>
    <definedName name="_F16" localSheetId="15">#REF!</definedName>
    <definedName name="_F16">#REF!</definedName>
    <definedName name="_F17" localSheetId="15">#REF!</definedName>
    <definedName name="_F17">#REF!</definedName>
    <definedName name="_F18" localSheetId="15">#REF!</definedName>
    <definedName name="_F18">#REF!</definedName>
    <definedName name="_f19" localSheetId="15">#REF!</definedName>
    <definedName name="_f19">#REF!</definedName>
    <definedName name="_f20" localSheetId="15">#REF!</definedName>
    <definedName name="_f20">#REF!</definedName>
    <definedName name="_f21" localSheetId="15">#REF!</definedName>
    <definedName name="_f21">#REF!</definedName>
    <definedName name="_faeil" localSheetId="15" hidden="1">#REF!</definedName>
    <definedName name="_faeil" hidden="1">#REF!</definedName>
    <definedName name="_faeill" localSheetId="15" hidden="1">#REF!</definedName>
    <definedName name="_faeill" hidden="1">#REF!</definedName>
    <definedName name="_faeqil" localSheetId="15" hidden="1">#REF!</definedName>
    <definedName name="_faeqil" hidden="1">#REF!</definedName>
    <definedName name="_faiel" localSheetId="15" hidden="1">#REF!</definedName>
    <definedName name="_faiel" hidden="1">#REF!</definedName>
    <definedName name="_faielfiefli" localSheetId="15" hidden="1">#REF!</definedName>
    <definedName name="_faielfiefli" hidden="1">#REF!</definedName>
    <definedName name="_fail" localSheetId="15" hidden="1">#REF!</definedName>
    <definedName name="_fail" hidden="1">#REF!</definedName>
    <definedName name="_fail2" localSheetId="15" hidden="1">#REF!</definedName>
    <definedName name="_fail2" hidden="1">#REF!</definedName>
    <definedName name="_failed" localSheetId="15" hidden="1">#REF!</definedName>
    <definedName name="_failed" hidden="1">#REF!</definedName>
    <definedName name="_failee3" localSheetId="15" hidden="1">#REF!</definedName>
    <definedName name="_failee3" hidden="1">#REF!</definedName>
    <definedName name="_faill" localSheetId="15" hidden="1">#REF!</definedName>
    <definedName name="_faill" hidden="1">#REF!</definedName>
    <definedName name="_fall" localSheetId="15" hidden="1">#REF!</definedName>
    <definedName name="_fall" hidden="1">#REF!</definedName>
    <definedName name="_fbill" localSheetId="15" hidden="1">#REF!</definedName>
    <definedName name="_fbill" hidden="1">#REF!</definedName>
    <definedName name="_fcill" localSheetId="15" hidden="1">#REF!</definedName>
    <definedName name="_fcill" hidden="1">#REF!</definedName>
    <definedName name="_fdafail" localSheetId="15" hidden="1">#REF!</definedName>
    <definedName name="_fdafail" hidden="1">#REF!</definedName>
    <definedName name="_fdffe" localSheetId="15" hidden="1">#REF!</definedName>
    <definedName name="_fdffe" hidden="1">#REF!</definedName>
    <definedName name="_fdfil" localSheetId="15" hidden="1">#REF!</definedName>
    <definedName name="_fdfil" hidden="1">#REF!</definedName>
    <definedName name="_fdgil" localSheetId="15" hidden="1">#REF!</definedName>
    <definedName name="_fdgil" hidden="1">#REF!</definedName>
    <definedName name="_fdiaielfl" localSheetId="15" hidden="1">#REF!</definedName>
    <definedName name="_fdiaielfl" hidden="1">#REF!</definedName>
    <definedName name="_fdidfivli" localSheetId="15" hidden="1">#REF!</definedName>
    <definedName name="_fdidfivli" hidden="1">#REF!</definedName>
    <definedName name="_fdifdll" localSheetId="15" hidden="1">#REF!</definedName>
    <definedName name="_fdifdll" hidden="1">#REF!</definedName>
    <definedName name="_fdill" localSheetId="15" hidden="1">#REF!</definedName>
    <definedName name="_fdill" hidden="1">#REF!</definedName>
    <definedName name="_fdk" localSheetId="15" hidden="1">#REF!</definedName>
    <definedName name="_fdk" hidden="1">#REF!</definedName>
    <definedName name="_fe03l" localSheetId="15" hidden="1">#REF!</definedName>
    <definedName name="_fe03l" hidden="1">#REF!</definedName>
    <definedName name="_feaail" localSheetId="15" hidden="1">#REF!</definedName>
    <definedName name="_feaail" hidden="1">#REF!</definedName>
    <definedName name="_feaill" localSheetId="15" hidden="1">#REF!</definedName>
    <definedName name="_feaill" hidden="1">#REF!</definedName>
    <definedName name="_fedeil" localSheetId="15" hidden="1">#REF!</definedName>
    <definedName name="_fedeil" hidden="1">#REF!</definedName>
    <definedName name="_fediil" localSheetId="15" hidden="1">#REF!</definedName>
    <definedName name="_fediil" hidden="1">#REF!</definedName>
    <definedName name="_fee93l" localSheetId="15" hidden="1">#REF!</definedName>
    <definedName name="_fee93l" hidden="1">#REF!</definedName>
    <definedName name="_feekfkl" localSheetId="15" hidden="1">#REF!</definedName>
    <definedName name="_feekfkl" hidden="1">#REF!</definedName>
    <definedName name="_feeri" localSheetId="15" hidden="1">#REF!</definedName>
    <definedName name="_feeri" hidden="1">#REF!</definedName>
    <definedName name="_feerirl" localSheetId="15" hidden="1">#REF!</definedName>
    <definedName name="_feerirl" hidden="1">#REF!</definedName>
    <definedName name="_fefdwil" localSheetId="15" hidden="1">#REF!</definedName>
    <definedName name="_fefdwil" hidden="1">#REF!</definedName>
    <definedName name="_fefe" localSheetId="15" hidden="1">#REF!</definedName>
    <definedName name="_fefe" hidden="1">#REF!</definedName>
    <definedName name="_fefeill" localSheetId="15" hidden="1">#REF!</definedName>
    <definedName name="_fefeill" hidden="1">#REF!</definedName>
    <definedName name="_fefek" localSheetId="15" hidden="1">#REF!</definedName>
    <definedName name="_fefek" hidden="1">#REF!</definedName>
    <definedName name="_fefiiss" localSheetId="15" hidden="1">#REF!</definedName>
    <definedName name="_fefiiss" hidden="1">#REF!</definedName>
    <definedName name="_fefil2" localSheetId="15" hidden="1">#REF!</definedName>
    <definedName name="_fefil2" hidden="1">#REF!</definedName>
    <definedName name="_fefiwll" localSheetId="15" hidden="1">#REF!</definedName>
    <definedName name="_fefiwll" hidden="1">#REF!</definedName>
    <definedName name="_fefiwo2" localSheetId="15" hidden="1">#REF!</definedName>
    <definedName name="_fefiwo2" hidden="1">#REF!</definedName>
    <definedName name="_fefkdgil" localSheetId="15" hidden="1">#REF!</definedName>
    <definedName name="_fefkdgil" hidden="1">#REF!</definedName>
    <definedName name="_fei2" localSheetId="15" hidden="1">#REF!</definedName>
    <definedName name="_fei2" hidden="1">#REF!</definedName>
    <definedName name="_fei2sl" localSheetId="15" hidden="1">#REF!</definedName>
    <definedName name="_fei2sl" hidden="1">#REF!</definedName>
    <definedName name="_feifez" localSheetId="15" hidden="1">#REF!</definedName>
    <definedName name="_feifez" hidden="1">#REF!</definedName>
    <definedName name="_feifl" localSheetId="15" hidden="1">#REF!</definedName>
    <definedName name="_feifl" hidden="1">#REF!</definedName>
    <definedName name="_feifle2" localSheetId="15" hidden="1">#REF!</definedName>
    <definedName name="_feifle2" hidden="1">#REF!</definedName>
    <definedName name="_feiiidf" localSheetId="15" hidden="1">#REF!</definedName>
    <definedName name="_feiiidf" hidden="1">#REF!</definedName>
    <definedName name="_feiiql" localSheetId="15" hidden="1">#REF!</definedName>
    <definedName name="_feiiql" hidden="1">#REF!</definedName>
    <definedName name="_feiiweil" localSheetId="15" hidden="1">#REF!</definedName>
    <definedName name="_feiiweil" hidden="1">#REF!</definedName>
    <definedName name="_feil" localSheetId="15" hidden="1">#REF!</definedName>
    <definedName name="_feil" hidden="1">#REF!</definedName>
    <definedName name="_feil2" localSheetId="15" hidden="1">#REF!</definedName>
    <definedName name="_feil2" hidden="1">#REF!</definedName>
    <definedName name="_feil3" localSheetId="15" hidden="1">#REF!</definedName>
    <definedName name="_feil3" hidden="1">#REF!</definedName>
    <definedName name="_feil33" localSheetId="15" hidden="1">#REF!</definedName>
    <definedName name="_feil33" hidden="1">#REF!</definedName>
    <definedName name="_feild" localSheetId="15" hidden="1">#REF!</definedName>
    <definedName name="_feild" hidden="1">#REF!</definedName>
    <definedName name="_feildz" localSheetId="15" hidden="1">#REF!</definedName>
    <definedName name="_feildz" hidden="1">#REF!</definedName>
    <definedName name="_feilf" localSheetId="15" hidden="1">#REF!</definedName>
    <definedName name="_feilf" hidden="1">#REF!</definedName>
    <definedName name="_feilff" localSheetId="15" hidden="1">#REF!</definedName>
    <definedName name="_feilff" hidden="1">#REF!</definedName>
    <definedName name="_feilfz" localSheetId="15" hidden="1">#REF!</definedName>
    <definedName name="_feilfz" hidden="1">#REF!</definedName>
    <definedName name="_feilli2" localSheetId="15" hidden="1">#REF!</definedName>
    <definedName name="_feilli2" hidden="1">#REF!</definedName>
    <definedName name="_feillw" localSheetId="15" hidden="1">#REF!</definedName>
    <definedName name="_feillw" hidden="1">#REF!</definedName>
    <definedName name="_feilsaz" localSheetId="15" hidden="1">#REF!</definedName>
    <definedName name="_feilsaz" hidden="1">#REF!</definedName>
    <definedName name="_feilsd" localSheetId="15" hidden="1">#REF!</definedName>
    <definedName name="_feilsd" hidden="1">#REF!</definedName>
    <definedName name="_feilss2" localSheetId="15" hidden="1">#REF!</definedName>
    <definedName name="_feilss2" hidden="1">#REF!</definedName>
    <definedName name="_feilsse" localSheetId="15" hidden="1">#REF!</definedName>
    <definedName name="_feilsse" hidden="1">#REF!</definedName>
    <definedName name="_feilza" localSheetId="15" hidden="1">#REF!</definedName>
    <definedName name="_feilza" hidden="1">#REF!</definedName>
    <definedName name="_felle" localSheetId="15" hidden="1">#REF!</definedName>
    <definedName name="_felle" hidden="1">#REF!</definedName>
    <definedName name="_feoifif" localSheetId="15" hidden="1">#REF!</definedName>
    <definedName name="_feoifif" hidden="1">#REF!</definedName>
    <definedName name="_feoiio2z" localSheetId="15" hidden="1">#REF!</definedName>
    <definedName name="_feoiio2z" hidden="1">#REF!</definedName>
    <definedName name="_feoijfoij" localSheetId="15" hidden="1">#REF!</definedName>
    <definedName name="_feoijfoij" hidden="1">#REF!</definedName>
    <definedName name="_feopw" localSheetId="15" hidden="1">#REF!</definedName>
    <definedName name="_feopw" hidden="1">#REF!</definedName>
    <definedName name="_feoq2" localSheetId="15" hidden="1">#REF!</definedName>
    <definedName name="_feoq2" hidden="1">#REF!</definedName>
    <definedName name="_feoqi2z" localSheetId="15" hidden="1">#REF!</definedName>
    <definedName name="_feoqi2z" hidden="1">#REF!</definedName>
    <definedName name="_fereils" localSheetId="15" hidden="1">#REF!</definedName>
    <definedName name="_fereils" hidden="1">#REF!</definedName>
    <definedName name="_ferereril" localSheetId="15" hidden="1">#REF!</definedName>
    <definedName name="_ferereril" hidden="1">#REF!</definedName>
    <definedName name="_fesdil" localSheetId="15" hidden="1">#REF!</definedName>
    <definedName name="_fesdil" hidden="1">#REF!</definedName>
    <definedName name="_feseils" localSheetId="15" hidden="1">#REF!</definedName>
    <definedName name="_feseils" hidden="1">#REF!</definedName>
    <definedName name="_fesil" localSheetId="15" hidden="1">#REF!</definedName>
    <definedName name="_fesil" hidden="1">#REF!</definedName>
    <definedName name="_ffddl" localSheetId="15" hidden="1">#REF!</definedName>
    <definedName name="_ffddl" hidden="1">#REF!</definedName>
    <definedName name="_ffddlz" localSheetId="15" hidden="1">#REF!</definedName>
    <definedName name="_ffddlz" hidden="1">#REF!</definedName>
    <definedName name="_ffeeiil2" localSheetId="15" hidden="1">#REF!</definedName>
    <definedName name="_ffeeiil2" hidden="1">#REF!</definedName>
    <definedName name="_ffefil3" localSheetId="15" hidden="1">#REF!</definedName>
    <definedName name="_ffefil3" hidden="1">#REF!</definedName>
    <definedName name="_ffeiile" localSheetId="15" hidden="1">#REF!</definedName>
    <definedName name="_ffeiile" hidden="1">#REF!</definedName>
    <definedName name="_ffeil" localSheetId="15" hidden="1">#REF!</definedName>
    <definedName name="_ffeil" hidden="1">#REF!</definedName>
    <definedName name="_ffeil2" localSheetId="15" hidden="1">#REF!</definedName>
    <definedName name="_ffeil2" hidden="1">#REF!</definedName>
    <definedName name="_ffeilol" localSheetId="15" hidden="1">#REF!</definedName>
    <definedName name="_ffeilol" hidden="1">#REF!</definedName>
    <definedName name="_ffeilssl" localSheetId="15" hidden="1">#REF!</definedName>
    <definedName name="_ffeilssl" hidden="1">#REF!</definedName>
    <definedName name="_ffeilz" localSheetId="15" hidden="1">#REF!</definedName>
    <definedName name="_ffeilz" hidden="1">#REF!</definedName>
    <definedName name="_ffeipe" localSheetId="15" hidden="1">#REF!</definedName>
    <definedName name="_ffeipe" hidden="1">#REF!</definedName>
    <definedName name="_ffiill" localSheetId="15" hidden="1">#REF!</definedName>
    <definedName name="_ffiill" hidden="1">#REF!</definedName>
    <definedName name="_ffiilz" localSheetId="15" hidden="1">#REF!</definedName>
    <definedName name="_ffiilz" hidden="1">#REF!</definedName>
    <definedName name="_ffilez" localSheetId="15" hidden="1">#REF!</definedName>
    <definedName name="_ffilez" hidden="1">#REF!</definedName>
    <definedName name="_ffill" localSheetId="15" hidden="1">#REF!</definedName>
    <definedName name="_ffill" hidden="1">#REF!</definedName>
    <definedName name="_ffkefe" localSheetId="15" hidden="1">#REF!</definedName>
    <definedName name="_ffkefe" hidden="1">#REF!</definedName>
    <definedName name="_fgegeil" localSheetId="15" hidden="1">#REF!</definedName>
    <definedName name="_fgegeil" hidden="1">#REF!</definedName>
    <definedName name="_ficil2" localSheetId="15" hidden="1">#REF!</definedName>
    <definedName name="_ficil2" hidden="1">#REF!</definedName>
    <definedName name="_ficil2z" localSheetId="15" hidden="1">#REF!</definedName>
    <definedName name="_ficil2z" hidden="1">#REF!</definedName>
    <definedName name="_fidoifdoi" localSheetId="15" hidden="1">#REF!</definedName>
    <definedName name="_fidoifdoi" hidden="1">#REF!</definedName>
    <definedName name="_fieeli" localSheetId="15" hidden="1">#REF!</definedName>
    <definedName name="_fieeli" hidden="1">#REF!</definedName>
    <definedName name="_fiefie" localSheetId="15" hidden="1">#REF!</definedName>
    <definedName name="_fiefie" hidden="1">#REF!</definedName>
    <definedName name="_fiefiel" localSheetId="15" hidden="1">#REF!</definedName>
    <definedName name="_fiefiel" hidden="1">#REF!</definedName>
    <definedName name="_fiefieli3" localSheetId="15" hidden="1">#REF!</definedName>
    <definedName name="_fiefieli3" hidden="1">#REF!</definedName>
    <definedName name="_fiefieofo3" localSheetId="15" hidden="1">#REF!</definedName>
    <definedName name="_fiefieofo3" hidden="1">#REF!</definedName>
    <definedName name="_fiefiol" localSheetId="15" hidden="1">#REF!</definedName>
    <definedName name="_fiefiol" hidden="1">#REF!</definedName>
    <definedName name="_fiefl3" localSheetId="15" hidden="1">#REF!</definedName>
    <definedName name="_fiefl3" hidden="1">#REF!</definedName>
    <definedName name="_fieflefi" localSheetId="15" hidden="1">#REF!</definedName>
    <definedName name="_fieflefi" hidden="1">#REF!</definedName>
    <definedName name="_fieflilsz" localSheetId="15" hidden="1">#REF!</definedName>
    <definedName name="_fieflilsz" hidden="1">#REF!</definedName>
    <definedName name="_fieflwsz" localSheetId="15" hidden="1">#REF!</definedName>
    <definedName name="_fieflwsz" hidden="1">#REF!</definedName>
    <definedName name="_fiefoeieil" localSheetId="15" hidden="1">#REF!</definedName>
    <definedName name="_fiefoeieil" hidden="1">#REF!</definedName>
    <definedName name="_fiefoieoi" localSheetId="15" hidden="1">#REF!</definedName>
    <definedName name="_fiefoieoi" hidden="1">#REF!</definedName>
    <definedName name="_fiei" localSheetId="15" hidden="1">#REF!</definedName>
    <definedName name="_fiei" hidden="1">#REF!</definedName>
    <definedName name="_fieige" localSheetId="15" hidden="1">#REF!</definedName>
    <definedName name="_fieige" hidden="1">#REF!</definedName>
    <definedName name="_fieiogjmml" localSheetId="15" hidden="1">#REF!</definedName>
    <definedName name="_fieiogjmml" hidden="1">#REF!</definedName>
    <definedName name="_fiel" localSheetId="15" hidden="1">#REF!</definedName>
    <definedName name="_fiel" hidden="1">#REF!</definedName>
    <definedName name="_fielef2" localSheetId="15" hidden="1">#REF!</definedName>
    <definedName name="_fielef2" hidden="1">#REF!</definedName>
    <definedName name="_fielfci" localSheetId="15" hidden="1">#REF!</definedName>
    <definedName name="_fielfci" hidden="1">#REF!</definedName>
    <definedName name="_fielfld" localSheetId="15" hidden="1">#REF!</definedName>
    <definedName name="_fielfld" hidden="1">#REF!</definedName>
    <definedName name="_fielifli" localSheetId="15" hidden="1">#REF!</definedName>
    <definedName name="_fielifli" hidden="1">#REF!</definedName>
    <definedName name="_fielifwle2" localSheetId="15" hidden="1">#REF!</definedName>
    <definedName name="_fielifwle2" hidden="1">#REF!</definedName>
    <definedName name="_fiell" localSheetId="15" hidden="1">#REF!</definedName>
    <definedName name="_fiell" hidden="1">#REF!</definedName>
    <definedName name="_fiellz" localSheetId="15" hidden="1">#REF!</definedName>
    <definedName name="_fiellz" hidden="1">#REF!</definedName>
    <definedName name="_fieoss" localSheetId="15" hidden="1">#REF!</definedName>
    <definedName name="_fieoss" hidden="1">#REF!</definedName>
    <definedName name="_fieoz" localSheetId="15" hidden="1">#REF!</definedName>
    <definedName name="_fieoz" hidden="1">#REF!</definedName>
    <definedName name="_fiieiove" localSheetId="15" hidden="1">#REF!</definedName>
    <definedName name="_fiieiove" hidden="1">#REF!</definedName>
    <definedName name="_fiioeo3" localSheetId="15" hidden="1">#REF!</definedName>
    <definedName name="_fiioeo3" hidden="1">#REF!</definedName>
    <definedName name="_Fil" localSheetId="15" hidden="1">#REF!</definedName>
    <definedName name="_Fil" hidden="1">#REF!</definedName>
    <definedName name="_fil2" localSheetId="15" hidden="1">#REF!</definedName>
    <definedName name="_fil2" hidden="1">#REF!</definedName>
    <definedName name="_fil3" localSheetId="15" hidden="1">#REF!</definedName>
    <definedName name="_fil3" hidden="1">#REF!</definedName>
    <definedName name="_file2" localSheetId="15" hidden="1">#REF!</definedName>
    <definedName name="_file2" hidden="1">#REF!</definedName>
    <definedName name="_filell2" localSheetId="15" hidden="1">#REF!</definedName>
    <definedName name="_filell2" hidden="1">#REF!</definedName>
    <definedName name="_filezz" localSheetId="15" hidden="1">#REF!</definedName>
    <definedName name="_filezz" hidden="1">#REF!</definedName>
    <definedName name="_Fill" localSheetId="15" hidden="1">#REF!</definedName>
    <definedName name="_Fill" hidden="1">#REF!</definedName>
    <definedName name="_fill1" localSheetId="15" hidden="1">#REF!</definedName>
    <definedName name="_fill1" hidden="1">#REF!</definedName>
    <definedName name="_fill2" localSheetId="15" hidden="1">#REF!</definedName>
    <definedName name="_fill2" hidden="1">#REF!</definedName>
    <definedName name="_Fill23" localSheetId="15" hidden="1">#REF!</definedName>
    <definedName name="_Fill23" hidden="1">#REF!</definedName>
    <definedName name="_fill3" localSheetId="15" hidden="1">#REF!</definedName>
    <definedName name="_fill3" hidden="1">#REF!</definedName>
    <definedName name="_fille" localSheetId="15" hidden="1">#REF!</definedName>
    <definedName name="_fille" hidden="1">#REF!</definedName>
    <definedName name="_fills" localSheetId="15" hidden="1">#REF!</definedName>
    <definedName name="_fills" hidden="1">#REF!</definedName>
    <definedName name="_filoodez" localSheetId="15" hidden="1">#REF!</definedName>
    <definedName name="_filoodez" hidden="1">#REF!</definedName>
    <definedName name="_xlnm._FilterDatabase" localSheetId="15" hidden="1">#REF!</definedName>
    <definedName name="_xlnm._FilterDatabase" localSheetId="12" hidden="1">'성과심사수수료명세서(2026년)'!$H$6:$H$28</definedName>
    <definedName name="_xlnm._FilterDatabase" localSheetId="13" hidden="1">'현지검측명세서(2024년)'!#REF!</definedName>
    <definedName name="_xlnm._FilterDatabase" hidden="1">#REF!</definedName>
    <definedName name="_fiooe" localSheetId="15" hidden="1">#REF!</definedName>
    <definedName name="_fiooe" hidden="1">#REF!</definedName>
    <definedName name="_fiqoek" localSheetId="15" hidden="1">#REF!</definedName>
    <definedName name="_fiqoek" hidden="1">#REF!</definedName>
    <definedName name="_fiqpziem" localSheetId="15" hidden="1">#REF!</definedName>
    <definedName name="_fiqpziem" hidden="1">#REF!</definedName>
    <definedName name="_fjnfqip" localSheetId="15" hidden="1">#REF!</definedName>
    <definedName name="_fjnfqip" hidden="1">#REF!</definedName>
    <definedName name="_fjowo" localSheetId="15" hidden="1">#REF!</definedName>
    <definedName name="_fjowo" hidden="1">#REF!</definedName>
    <definedName name="_fkdfie3" localSheetId="15" hidden="1">#REF!</definedName>
    <definedName name="_fkdfie3" hidden="1">#REF!</definedName>
    <definedName name="_fkefie" localSheetId="15" hidden="1">#REF!</definedName>
    <definedName name="_fkefie" hidden="1">#REF!</definedName>
    <definedName name="_fkefilel" localSheetId="15" hidden="1">#REF!</definedName>
    <definedName name="_fkefilel" hidden="1">#REF!</definedName>
    <definedName name="_fkeifeil" localSheetId="15" hidden="1">#REF!</definedName>
    <definedName name="_fkeifeil" hidden="1">#REF!</definedName>
    <definedName name="_fkekfe" localSheetId="15" hidden="1">#REF!</definedName>
    <definedName name="_fkekfe" hidden="1">#REF!</definedName>
    <definedName name="_fkldfifewo" localSheetId="15" hidden="1">#REF!</definedName>
    <definedName name="_fkldfifewo" hidden="1">#REF!</definedName>
    <definedName name="_fkvviil" localSheetId="15" hidden="1">#REF!</definedName>
    <definedName name="_fkvviil" hidden="1">#REF!</definedName>
    <definedName name="_Fld01" localSheetId="15">#REF!</definedName>
    <definedName name="_Fld01">#REF!</definedName>
    <definedName name="_Fld02" localSheetId="15">#REF!</definedName>
    <definedName name="_Fld02">#REF!</definedName>
    <definedName name="_Fld03" localSheetId="15">#REF!</definedName>
    <definedName name="_Fld03">#REF!</definedName>
    <definedName name="_Fld04" localSheetId="15">#REF!</definedName>
    <definedName name="_Fld04">#REF!</definedName>
    <definedName name="_Fld05" localSheetId="15">#REF!</definedName>
    <definedName name="_Fld05">#REF!</definedName>
    <definedName name="_Fld06" localSheetId="15">#REF!</definedName>
    <definedName name="_Fld06">#REF!</definedName>
    <definedName name="_Fld07" localSheetId="15">#REF!</definedName>
    <definedName name="_Fld07">#REF!</definedName>
    <definedName name="_Fld08" localSheetId="15">#REF!</definedName>
    <definedName name="_Fld08">#REF!</definedName>
    <definedName name="_Fld09" localSheetId="15">#REF!</definedName>
    <definedName name="_Fld09">#REF!</definedName>
    <definedName name="_Fld10" localSheetId="15">#REF!</definedName>
    <definedName name="_Fld10">#REF!</definedName>
    <definedName name="_Fld11" localSheetId="15">#REF!</definedName>
    <definedName name="_Fld11">#REF!</definedName>
    <definedName name="_Fld12" localSheetId="15">[6]견적서세부내용!#REF!</definedName>
    <definedName name="_Fld12">[6]견적서세부내용!#REF!</definedName>
    <definedName name="_Fld13" localSheetId="15">#REF!</definedName>
    <definedName name="_Fld13">#REF!</definedName>
    <definedName name="_Fld14" localSheetId="15">#REF!</definedName>
    <definedName name="_Fld14">#REF!</definedName>
    <definedName name="_Fld15" localSheetId="15">#REF!</definedName>
    <definedName name="_Fld15">#REF!</definedName>
    <definedName name="_Fld16" localSheetId="15">#REF!</definedName>
    <definedName name="_Fld16">#REF!</definedName>
    <definedName name="_Fld17" localSheetId="15">[6]견적서세부내용!#REF!</definedName>
    <definedName name="_Fld17">[6]견적서세부내용!#REF!</definedName>
    <definedName name="_Fld18" localSheetId="15">#REF!</definedName>
    <definedName name="_Fld18">#REF!</definedName>
    <definedName name="_Fld19" localSheetId="15">#REF!</definedName>
    <definedName name="_Fld19">#REF!</definedName>
    <definedName name="_Fld20" localSheetId="15">#REF!</definedName>
    <definedName name="_Fld20">#REF!</definedName>
    <definedName name="_fldflei" localSheetId="15" hidden="1">#REF!</definedName>
    <definedName name="_fldflei" hidden="1">#REF!</definedName>
    <definedName name="_flelflei" localSheetId="15" hidden="1">#REF!</definedName>
    <definedName name="_flelflei" hidden="1">#REF!</definedName>
    <definedName name="_flfilf" localSheetId="15" hidden="1">#REF!</definedName>
    <definedName name="_flfilf" hidden="1">#REF!</definedName>
    <definedName name="_fll2" localSheetId="15" hidden="1">#REF!</definedName>
    <definedName name="_fll2" hidden="1">#REF!</definedName>
    <definedName name="_flle2i" localSheetId="15" hidden="1">#REF!</definedName>
    <definedName name="_flle2i" hidden="1">#REF!</definedName>
    <definedName name="_floooccz" localSheetId="15" hidden="1">#REF!</definedName>
    <definedName name="_floooccz" hidden="1">#REF!</definedName>
    <definedName name="_fmikill" localSheetId="15" hidden="1">#REF!</definedName>
    <definedName name="_fmikill" hidden="1">#REF!</definedName>
    <definedName name="_fneflkef" localSheetId="15" hidden="1">#REF!</definedName>
    <definedName name="_fneflkef" hidden="1">#REF!</definedName>
    <definedName name="_foewoifoi" localSheetId="15" hidden="1">#REF!</definedName>
    <definedName name="_foewoifoi" hidden="1">#REF!</definedName>
    <definedName name="_foieoeil" localSheetId="15" hidden="1">#REF!</definedName>
    <definedName name="_foieoeil" hidden="1">#REF!</definedName>
    <definedName name="_fpeepdck" localSheetId="15" hidden="1">#REF!</definedName>
    <definedName name="_fpeepdck" hidden="1">#REF!</definedName>
    <definedName name="_fpefpeif" localSheetId="15" hidden="1">#REF!</definedName>
    <definedName name="_fpefpeif" hidden="1">#REF!</definedName>
    <definedName name="_fpfpil" localSheetId="15" hidden="1">#REF!</definedName>
    <definedName name="_fpfpil" hidden="1">#REF!</definedName>
    <definedName name="_fpief" localSheetId="15" hidden="1">#REF!</definedName>
    <definedName name="_fpief" hidden="1">#REF!</definedName>
    <definedName name="_fqeoedl" localSheetId="15" hidden="1">#REF!</definedName>
    <definedName name="_fqeoedl" hidden="1">#REF!</definedName>
    <definedName name="_fqiel22" localSheetId="15" hidden="1">#REF!</definedName>
    <definedName name="_fqiel22" hidden="1">#REF!</definedName>
    <definedName name="_freri" localSheetId="15" hidden="1">#REF!</definedName>
    <definedName name="_freri" hidden="1">#REF!</definedName>
    <definedName name="_fsreit" localSheetId="15" hidden="1">#REF!</definedName>
    <definedName name="_fsreit" hidden="1">#REF!</definedName>
    <definedName name="_ftilg" localSheetId="15" hidden="1">#REF!</definedName>
    <definedName name="_ftilg" hidden="1">#REF!</definedName>
    <definedName name="_fv990" localSheetId="15" hidden="1">#REF!</definedName>
    <definedName name="_fv990" hidden="1">#REF!</definedName>
    <definedName name="_fw90rw0e" localSheetId="15" hidden="1">#REF!</definedName>
    <definedName name="_fw90rw0e" hidden="1">#REF!</definedName>
    <definedName name="_fweisz" localSheetId="15" hidden="1">#REF!</definedName>
    <definedName name="_fweisz" hidden="1">#REF!</definedName>
    <definedName name="_fwleil" localSheetId="15" hidden="1">#REF!</definedName>
    <definedName name="_fwleil" hidden="1">#REF!</definedName>
    <definedName name="_fwlle2" localSheetId="15" hidden="1">#REF!</definedName>
    <definedName name="_fwlle2" hidden="1">#REF!</definedName>
    <definedName name="_fwoefoif" localSheetId="15" hidden="1">#REF!</definedName>
    <definedName name="_fwoefoif" hidden="1">#REF!</definedName>
    <definedName name="_fzieoif" localSheetId="15" hidden="1">#REF!</definedName>
    <definedName name="_fzieoif" hidden="1">#REF!</definedName>
    <definedName name="_G01" localSheetId="15">#REF!</definedName>
    <definedName name="_G01">#REF!</definedName>
    <definedName name="_G02" localSheetId="15">#REF!</definedName>
    <definedName name="_G02">#REF!</definedName>
    <definedName name="_G03" localSheetId="15">#REF!</definedName>
    <definedName name="_G03">#REF!</definedName>
    <definedName name="_G04" localSheetId="15">#REF!</definedName>
    <definedName name="_G04">#REF!</definedName>
    <definedName name="_G07" localSheetId="15">#REF!</definedName>
    <definedName name="_G07">#REF!</definedName>
    <definedName name="_G08" localSheetId="15">#REF!</definedName>
    <definedName name="_G08">#REF!</definedName>
    <definedName name="_G09" localSheetId="15">#REF!</definedName>
    <definedName name="_G09">#REF!</definedName>
    <definedName name="_g10" localSheetId="15">#REF!</definedName>
    <definedName name="_g10">#REF!</definedName>
    <definedName name="_G11" localSheetId="15">#REF!</definedName>
    <definedName name="_G11">#REF!</definedName>
    <definedName name="_G12" localSheetId="15">#REF!</definedName>
    <definedName name="_G12">#REF!</definedName>
    <definedName name="_G13" localSheetId="15">#REF!</definedName>
    <definedName name="_G13">#REF!</definedName>
    <definedName name="_g2llil" localSheetId="15" hidden="1">#REF!</definedName>
    <definedName name="_g2llil" hidden="1">#REF!</definedName>
    <definedName name="_gaile" localSheetId="15" hidden="1">#REF!</definedName>
    <definedName name="_gaile" hidden="1">#REF!</definedName>
    <definedName name="_geiaadl" localSheetId="15" hidden="1">#REF!</definedName>
    <definedName name="_geiaadl" hidden="1">#REF!</definedName>
    <definedName name="_geiggii" localSheetId="15" hidden="1">#REF!</definedName>
    <definedName name="_geiggii" hidden="1">#REF!</definedName>
    <definedName name="_geiila" localSheetId="15" hidden="1">#REF!</definedName>
    <definedName name="_geiila" hidden="1">#REF!</definedName>
    <definedName name="_geild" localSheetId="15" hidden="1">#REF!</definedName>
    <definedName name="_geild" hidden="1">#REF!</definedName>
    <definedName name="_geildz" localSheetId="15" hidden="1">#REF!</definedName>
    <definedName name="_geildz" hidden="1">#REF!</definedName>
    <definedName name="_geili" localSheetId="15" hidden="1">#REF!</definedName>
    <definedName name="_geili" hidden="1">#REF!</definedName>
    <definedName name="_geill" localSheetId="15" hidden="1">#REF!</definedName>
    <definedName name="_geill" hidden="1">#REF!</definedName>
    <definedName name="_geillz" localSheetId="15" hidden="1">#REF!</definedName>
    <definedName name="_geillz" hidden="1">#REF!</definedName>
    <definedName name="_geillz2" localSheetId="15" hidden="1">#REF!</definedName>
    <definedName name="_geillz2" hidden="1">#REF!</definedName>
    <definedName name="_geilzed" localSheetId="15" hidden="1">#REF!</definedName>
    <definedName name="_geilzed" hidden="1">#REF!</definedName>
    <definedName name="_gerril" localSheetId="15" hidden="1">#REF!</definedName>
    <definedName name="_gerril" hidden="1">#REF!</definedName>
    <definedName name="_gfhoioi" localSheetId="15" hidden="1">#REF!</definedName>
    <definedName name="_gfhoioi" hidden="1">#REF!</definedName>
    <definedName name="_ggaile" localSheetId="15" hidden="1">#REF!</definedName>
    <definedName name="_ggaile" hidden="1">#REF!</definedName>
    <definedName name="_GHH1" localSheetId="15">#REF!</definedName>
    <definedName name="_GHH1">#REF!</definedName>
    <definedName name="_GHH2" localSheetId="15">#REF!</definedName>
    <definedName name="_GHH2">#REF!</definedName>
    <definedName name="_ghihil" localSheetId="15" hidden="1">#REF!</definedName>
    <definedName name="_ghihil" hidden="1">#REF!</definedName>
    <definedName name="_gielzld" localSheetId="15" hidden="1">#REF!</definedName>
    <definedName name="_gielzld" hidden="1">#REF!</definedName>
    <definedName name="_gierlaz" localSheetId="15" hidden="1">#REF!</definedName>
    <definedName name="_gierlaz" hidden="1">#REF!</definedName>
    <definedName name="_giigie" localSheetId="15" hidden="1">#REF!</definedName>
    <definedName name="_giigie" hidden="1">#REF!</definedName>
    <definedName name="_giillez" localSheetId="15" hidden="1">#REF!</definedName>
    <definedName name="_giillez" hidden="1">#REF!</definedName>
    <definedName name="_gill" localSheetId="15" hidden="1">#REF!</definedName>
    <definedName name="_gill" hidden="1">#REF!</definedName>
    <definedName name="_gkjqi" localSheetId="15" hidden="1">#REF!</definedName>
    <definedName name="_gkjqi" hidden="1">#REF!</definedName>
    <definedName name="_gnandifi" localSheetId="15" hidden="1">#REF!</definedName>
    <definedName name="_gnandifi" hidden="1">#REF!</definedName>
    <definedName name="_gqill" localSheetId="15" hidden="1">#REF!</definedName>
    <definedName name="_gqill" hidden="1">#REF!</definedName>
    <definedName name="_H01" localSheetId="15">#REF!</definedName>
    <definedName name="_H01">#REF!</definedName>
    <definedName name="_H02" localSheetId="15">#REF!</definedName>
    <definedName name="_H02">#REF!</definedName>
    <definedName name="_H03" localSheetId="15">#REF!</definedName>
    <definedName name="_H03">#REF!</definedName>
    <definedName name="_H04" localSheetId="15">#REF!</definedName>
    <definedName name="_H04">#REF!</definedName>
    <definedName name="_H06" localSheetId="15">#REF!</definedName>
    <definedName name="_H06">#REF!</definedName>
    <definedName name="_h07" localSheetId="15">#REF!</definedName>
    <definedName name="_h07">#REF!</definedName>
    <definedName name="_h08" localSheetId="15">#REF!</definedName>
    <definedName name="_h08">#REF!</definedName>
    <definedName name="_H09" localSheetId="15">#REF!</definedName>
    <definedName name="_H09">#REF!</definedName>
    <definedName name="_h1" localSheetId="15">[21]뚝토공!#REF!</definedName>
    <definedName name="_h1">[21]뚝토공!#REF!</definedName>
    <definedName name="_H10" localSheetId="15">#REF!</definedName>
    <definedName name="_H10">#REF!</definedName>
    <definedName name="_H11" localSheetId="15">#REF!</definedName>
    <definedName name="_H11">#REF!</definedName>
    <definedName name="_H12" localSheetId="15">#REF!</definedName>
    <definedName name="_H12">#REF!</definedName>
    <definedName name="_H13" localSheetId="15">#REF!</definedName>
    <definedName name="_H13">#REF!</definedName>
    <definedName name="_H14" localSheetId="15">#REF!</definedName>
    <definedName name="_H14">#REF!</definedName>
    <definedName name="_H15" localSheetId="15">#REF!</definedName>
    <definedName name="_H15">#REF!</definedName>
    <definedName name="_H16" localSheetId="15">#REF!</definedName>
    <definedName name="_H16">#REF!</definedName>
    <definedName name="_h17" localSheetId="15">#REF!</definedName>
    <definedName name="_h17">#REF!</definedName>
    <definedName name="_H18" localSheetId="15">#REF!</definedName>
    <definedName name="_H18">#REF!</definedName>
    <definedName name="_H19" localSheetId="15">#REF!</definedName>
    <definedName name="_H19">#REF!</definedName>
    <definedName name="_hhill" localSheetId="15" hidden="1">#REF!</definedName>
    <definedName name="_hhill" hidden="1">#REF!</definedName>
    <definedName name="_hierl" localSheetId="15" hidden="1">#REF!</definedName>
    <definedName name="_hierl" hidden="1">#REF!</definedName>
    <definedName name="_hill" localSheetId="15" hidden="1">#REF!</definedName>
    <definedName name="_hill" hidden="1">#REF!</definedName>
    <definedName name="_hollister" localSheetId="15" hidden="1">#REF!</definedName>
    <definedName name="_hollister" hidden="1">#REF!</definedName>
    <definedName name="_HPP1" localSheetId="15">#REF!</definedName>
    <definedName name="_HPP1">#REF!</definedName>
    <definedName name="_HSH1" localSheetId="15">#REF!</definedName>
    <definedName name="_HSH1">#REF!</definedName>
    <definedName name="_HSH2" localSheetId="15">#REF!</definedName>
    <definedName name="_HSH2">#REF!</definedName>
    <definedName name="_hun1" localSheetId="15">[22]설계조건!#REF!</definedName>
    <definedName name="_hun1">[22]설계조건!#REF!</definedName>
    <definedName name="_hun2" localSheetId="15">[22]설계조건!#REF!</definedName>
    <definedName name="_hun2">[22]설계조건!#REF!</definedName>
    <definedName name="_I01" localSheetId="15">#REF!</definedName>
    <definedName name="_I01">#REF!</definedName>
    <definedName name="_iceberg" localSheetId="15" hidden="1">#REF!</definedName>
    <definedName name="_iceberg" hidden="1">#REF!</definedName>
    <definedName name="_iiieepp" localSheetId="15" hidden="1">#REF!</definedName>
    <definedName name="_iiieepp" hidden="1">#REF!</definedName>
    <definedName name="_iiildni" localSheetId="15" hidden="1">#REF!</definedName>
    <definedName name="_iiildni" hidden="1">#REF!</definedName>
    <definedName name="_iiilel" localSheetId="15" hidden="1">#REF!</definedName>
    <definedName name="_iiilel" hidden="1">#REF!</definedName>
    <definedName name="_iill" localSheetId="15" hidden="1">#REF!</definedName>
    <definedName name="_iill" hidden="1">#REF!</definedName>
    <definedName name="_ikiidl" localSheetId="15" hidden="1">#REF!</definedName>
    <definedName name="_ikiidl" hidden="1">#REF!</definedName>
    <definedName name="_IL1" localSheetId="15">#REF!</definedName>
    <definedName name="_IL1">#REF!</definedName>
    <definedName name="_ilikilk" localSheetId="15" hidden="1">#REF!</definedName>
    <definedName name="_ilikilk" hidden="1">#REF!</definedName>
    <definedName name="_iofwwoi" localSheetId="15" hidden="1">#REF!</definedName>
    <definedName name="_iofwwoi" hidden="1">#REF!</definedName>
    <definedName name="_ioioioo" localSheetId="15" hidden="1">#REF!</definedName>
    <definedName name="_ioioioo" hidden="1">#REF!</definedName>
    <definedName name="_ioiwey" localSheetId="15" hidden="1">#REF!</definedName>
    <definedName name="_ioiwey" hidden="1">#REF!</definedName>
    <definedName name="_ippipq" localSheetId="15" hidden="1">#REF!</definedName>
    <definedName name="_ippipq" hidden="1">#REF!</definedName>
    <definedName name="_ixxidil" localSheetId="15" hidden="1">#REF!</definedName>
    <definedName name="_ixxidil" hidden="1">#REF!</definedName>
    <definedName name="_J01" localSheetId="15">#REF!</definedName>
    <definedName name="_J01">#REF!</definedName>
    <definedName name="_JEA1" localSheetId="15">#REF!</definedName>
    <definedName name="_JEA1">#REF!</definedName>
    <definedName name="_JEA2" localSheetId="15">#REF!</definedName>
    <definedName name="_JEA2">#REF!</definedName>
    <definedName name="_jill" localSheetId="15" hidden="1">#REF!</definedName>
    <definedName name="_jill" hidden="1">#REF!</definedName>
    <definedName name="_JJ132">[23]중기일위대가!$J$136</definedName>
    <definedName name="_JJ21">[24]중기일위대가!$J$25</definedName>
    <definedName name="_JK132">[23]중기일위대가!$K$136</definedName>
    <definedName name="_JK21">[24]중기일위대가!$K$25</definedName>
    <definedName name="_JN132">[23]중기일위대가!$I$136</definedName>
    <definedName name="_JN21">[24]중기일위대가!$I$25</definedName>
    <definedName name="_JOI13" localSheetId="15">#REF!</definedName>
    <definedName name="_JOI13">#REF!</definedName>
    <definedName name="_K" localSheetId="15">#REF!</definedName>
    <definedName name="_K">#REF!</definedName>
    <definedName name="_K01" localSheetId="15">#REF!</definedName>
    <definedName name="_K01">#REF!</definedName>
    <definedName name="_K02">[17]일위대가!$A$732:$IV$745=[17]일위대가!$A$732</definedName>
    <definedName name="_kdfdsd" localSheetId="15" hidden="1">#REF!</definedName>
    <definedName name="_kdfdsd" hidden="1">#REF!</definedName>
    <definedName name="_kdfflfe" localSheetId="15" hidden="1">#REF!</definedName>
    <definedName name="_kdfflfe" hidden="1">#REF!</definedName>
    <definedName name="_kdfleof" localSheetId="15" hidden="1">#REF!</definedName>
    <definedName name="_kdfleof" hidden="1">#REF!</definedName>
    <definedName name="_kdfloi3" localSheetId="15" hidden="1">#REF!</definedName>
    <definedName name="_kdfloi3" hidden="1">#REF!</definedName>
    <definedName name="_keeril" localSheetId="15" hidden="1">#REF!</definedName>
    <definedName name="_keeril" hidden="1">#REF!</definedName>
    <definedName name="_keoiewo" localSheetId="15" hidden="1">#REF!</definedName>
    <definedName name="_keoiewo" hidden="1">#REF!</definedName>
    <definedName name="_Key1" localSheetId="2" hidden="1">#REF!</definedName>
    <definedName name="_Key1" localSheetId="3" hidden="1">#REF!</definedName>
    <definedName name="_Key1" localSheetId="7" hidden="1">#REF!</definedName>
    <definedName name="_Key1" localSheetId="15" hidden="1">#REF!</definedName>
    <definedName name="_Key1" localSheetId="1" hidden="1">#REF!</definedName>
    <definedName name="_Key1" hidden="1">#REF!</definedName>
    <definedName name="_Key11" localSheetId="15" hidden="1">#REF!</definedName>
    <definedName name="_Key11" hidden="1">#REF!</definedName>
    <definedName name="_Key2" localSheetId="2" hidden="1">#REF!</definedName>
    <definedName name="_Key2" localSheetId="3" hidden="1">#REF!</definedName>
    <definedName name="_Key2" localSheetId="7" hidden="1">#REF!</definedName>
    <definedName name="_Key2" localSheetId="15" hidden="1">#REF!</definedName>
    <definedName name="_Key2" localSheetId="1" hidden="1">#REF!</definedName>
    <definedName name="_Key2" hidden="1">#REF!</definedName>
    <definedName name="_key21" localSheetId="15" hidden="1">[7]조명시설!#REF!</definedName>
    <definedName name="_key21" hidden="1">[7]조명시설!#REF!</definedName>
    <definedName name="_Key3" localSheetId="15" hidden="1">#REF!</definedName>
    <definedName name="_Key3" hidden="1">#REF!</definedName>
    <definedName name="_kfkf" localSheetId="15" hidden="1">#REF!</definedName>
    <definedName name="_kfkf" hidden="1">#REF!</definedName>
    <definedName name="_kill" localSheetId="15" hidden="1">#REF!</definedName>
    <definedName name="_kill" hidden="1">#REF!</definedName>
    <definedName name="_kkiil" localSheetId="15" hidden="1">#REF!</definedName>
    <definedName name="_kkiil" hidden="1">#REF!</definedName>
    <definedName name="_kkillli" localSheetId="15" hidden="1">#REF!</definedName>
    <definedName name="_kkillli" hidden="1">#REF!</definedName>
    <definedName name="_kM1" localSheetId="15">#REF!</definedName>
    <definedName name="_kM1">#REF!</definedName>
    <definedName name="_kM2" localSheetId="15">#REF!</definedName>
    <definedName name="_kM2">#REF!</definedName>
    <definedName name="_kM3" localSheetId="15">#REF!</definedName>
    <definedName name="_kM3">#REF!</definedName>
    <definedName name="_L01" localSheetId="15">#REF!</definedName>
    <definedName name="_L01">#REF!</definedName>
    <definedName name="_L02" localSheetId="15">#REF!</definedName>
    <definedName name="_L02">#REF!</definedName>
    <definedName name="_L03" localSheetId="15">#REF!</definedName>
    <definedName name="_L03">#REF!</definedName>
    <definedName name="_l06" localSheetId="15">#REF!</definedName>
    <definedName name="_l06">#REF!</definedName>
    <definedName name="_l07" localSheetId="15">#REF!</definedName>
    <definedName name="_l07">#REF!</definedName>
    <definedName name="_L08" localSheetId="15">#REF!</definedName>
    <definedName name="_L08">#REF!</definedName>
    <definedName name="_L09" localSheetId="15">#REF!</definedName>
    <definedName name="_L09">#REF!</definedName>
    <definedName name="_levis" localSheetId="15" hidden="1">#REF!</definedName>
    <definedName name="_levis" hidden="1">#REF!</definedName>
    <definedName name="_lielsz" localSheetId="15" hidden="1">#REF!</definedName>
    <definedName name="_lielsz" hidden="1">#REF!</definedName>
    <definedName name="_lill" localSheetId="15" hidden="1">#REF!</definedName>
    <definedName name="_lill" hidden="1">#REF!</definedName>
    <definedName name="_LP1" localSheetId="15">#REF!</definedName>
    <definedName name="_LP1">#REF!</definedName>
    <definedName name="_LP2" localSheetId="15">#REF!</definedName>
    <definedName name="_LP2">#REF!</definedName>
    <definedName name="_LPB1" localSheetId="15">[25]부하계산서!#REF!</definedName>
    <definedName name="_LPB1">[25]부하계산서!#REF!</definedName>
    <definedName name="_LPK1" localSheetId="15">[25]부하계산서!#REF!</definedName>
    <definedName name="_LPK1">[25]부하계산서!#REF!</definedName>
    <definedName name="_LU1" localSheetId="15">'[26]부하(성남)'!#REF!</definedName>
    <definedName name="_LU1">'[26]부하(성남)'!#REF!</definedName>
    <definedName name="_LU2" localSheetId="15">'[26]부하(성남)'!#REF!</definedName>
    <definedName name="_LU2">'[26]부하(성남)'!#REF!</definedName>
    <definedName name="_LV01" localSheetId="15">'[26]부하(성남)'!#REF!</definedName>
    <definedName name="_LV01">'[26]부하(성남)'!#REF!</definedName>
    <definedName name="_M01" localSheetId="15">#REF!</definedName>
    <definedName name="_M01">#REF!</definedName>
    <definedName name="_M02" localSheetId="15">#REF!</definedName>
    <definedName name="_M02">#REF!</definedName>
    <definedName name="_M03" localSheetId="15">#REF!</definedName>
    <definedName name="_M03">#REF!</definedName>
    <definedName name="_M04" localSheetId="15">#REF!</definedName>
    <definedName name="_M04">#REF!</definedName>
    <definedName name="_MaL1" localSheetId="15">#REF!</definedName>
    <definedName name="_MaL1">#REF!</definedName>
    <definedName name="_MaL2" localSheetId="15">#REF!</definedName>
    <definedName name="_MaL2">#REF!</definedName>
    <definedName name="_mdidkl" localSheetId="15" hidden="1">#REF!</definedName>
    <definedName name="_mdidkl" hidden="1">#REF!</definedName>
    <definedName name="_mdiidld" localSheetId="15" hidden="1">#REF!</definedName>
    <definedName name="_mdiidld" hidden="1">#REF!</definedName>
    <definedName name="_mdill" localSheetId="15" hidden="1">#REF!</definedName>
    <definedName name="_mdill" hidden="1">#REF!</definedName>
    <definedName name="_mewowo" localSheetId="15" hidden="1">#REF!</definedName>
    <definedName name="_mewowo" hidden="1">#REF!</definedName>
    <definedName name="_mfill" localSheetId="15" hidden="1">#REF!</definedName>
    <definedName name="_mfill" hidden="1">#REF!</definedName>
    <definedName name="_mgfill" localSheetId="15" hidden="1">#REF!</definedName>
    <definedName name="_mgfill" hidden="1">#REF!</definedName>
    <definedName name="_mielel" localSheetId="15" hidden="1">#REF!</definedName>
    <definedName name="_mielel" hidden="1">#REF!</definedName>
    <definedName name="_miilelld" localSheetId="15" hidden="1">#REF!</definedName>
    <definedName name="_miilelld" hidden="1">#REF!</definedName>
    <definedName name="_mill" localSheetId="15" hidden="1">#REF!</definedName>
    <definedName name="_mill" hidden="1">#REF!</definedName>
    <definedName name="_mqdidl" localSheetId="15" hidden="1">#REF!</definedName>
    <definedName name="_mqdidl" hidden="1">#REF!</definedName>
    <definedName name="_naeil" localSheetId="15" hidden="1">#REF!</definedName>
    <definedName name="_naeil" hidden="1">#REF!</definedName>
    <definedName name="_naiel" localSheetId="15" hidden="1">#REF!</definedName>
    <definedName name="_naiel" hidden="1">#REF!</definedName>
    <definedName name="_naill" localSheetId="15" hidden="1">#REF!</definedName>
    <definedName name="_naill" hidden="1">#REF!</definedName>
    <definedName name="_ncikl" localSheetId="15" hidden="1">#REF!</definedName>
    <definedName name="_ncikl" hidden="1">#REF!</definedName>
    <definedName name="_ndiel" localSheetId="15" hidden="1">#REF!</definedName>
    <definedName name="_ndiel" hidden="1">#REF!</definedName>
    <definedName name="_ndill" localSheetId="15" hidden="1">#REF!</definedName>
    <definedName name="_ndill" hidden="1">#REF!</definedName>
    <definedName name="_ngsndi" localSheetId="15" hidden="1">#REF!</definedName>
    <definedName name="_ngsndi" hidden="1">#REF!</definedName>
    <definedName name="_nilei" localSheetId="15" hidden="1">#REF!</definedName>
    <definedName name="_nilei" hidden="1">#REF!</definedName>
    <definedName name="_nilief" localSheetId="15" hidden="1">#REF!</definedName>
    <definedName name="_nilief" hidden="1">#REF!</definedName>
    <definedName name="_nill" localSheetId="15" hidden="1">#REF!</definedName>
    <definedName name="_nill" hidden="1">#REF!</definedName>
    <definedName name="_NMB96" localSheetId="15">#REF!</definedName>
    <definedName name="_NMB96">#REF!</definedName>
    <definedName name="_No3" localSheetId="15">#REF!</definedName>
    <definedName name="_No3">#REF!</definedName>
    <definedName name="_NP1" localSheetId="15">#REF!</definedName>
    <definedName name="_NP1">#REF!</definedName>
    <definedName name="_NP2" localSheetId="15">#REF!</definedName>
    <definedName name="_NP2">#REF!</definedName>
    <definedName name="_NSH1" localSheetId="15">#REF!</definedName>
    <definedName name="_NSH1">#REF!</definedName>
    <definedName name="_NSH2" localSheetId="15">#REF!</definedName>
    <definedName name="_NSH2">#REF!</definedName>
    <definedName name="_nsill" localSheetId="15" hidden="1">#REF!</definedName>
    <definedName name="_nsill" hidden="1">#REF!</definedName>
    <definedName name="_nsoidi" localSheetId="15" hidden="1">#REF!</definedName>
    <definedName name="_nsoidi" hidden="1">#REF!</definedName>
    <definedName name="_O01" localSheetId="15">#REF!</definedName>
    <definedName name="_O01">#REF!</definedName>
    <definedName name="_O02" localSheetId="15">#REF!</definedName>
    <definedName name="_O02">#REF!</definedName>
    <definedName name="_O03">[17]일위대가!$A$1516:$IV$1529=[17]일위대가!$A$1516</definedName>
    <definedName name="_O04" localSheetId="15">#REF!</definedName>
    <definedName name="_O04">#REF!</definedName>
    <definedName name="_O05" localSheetId="15">#REF!</definedName>
    <definedName name="_O05">#REF!</definedName>
    <definedName name="_O08" localSheetId="15">#REF!</definedName>
    <definedName name="_O08">#REF!</definedName>
    <definedName name="_O09" localSheetId="15">#REF!</definedName>
    <definedName name="_O09">#REF!</definedName>
    <definedName name="_O10" localSheetId="15">#REF!</definedName>
    <definedName name="_O10">#REF!</definedName>
    <definedName name="_O11" localSheetId="15">#REF!</definedName>
    <definedName name="_O11">#REF!</definedName>
    <definedName name="_O12" localSheetId="15">#REF!</definedName>
    <definedName name="_O12">#REF!</definedName>
    <definedName name="_O13" localSheetId="15">#REF!</definedName>
    <definedName name="_O13">#REF!</definedName>
    <definedName name="_O14" localSheetId="15">#REF!</definedName>
    <definedName name="_O14">#REF!</definedName>
    <definedName name="_O15" localSheetId="15">#REF!</definedName>
    <definedName name="_O15">#REF!</definedName>
    <definedName name="_oill" localSheetId="15" hidden="1">#REF!</definedName>
    <definedName name="_oill" hidden="1">#REF!</definedName>
    <definedName name="_oillu" localSheetId="15" hidden="1">#REF!</definedName>
    <definedName name="_oillu" hidden="1">#REF!</definedName>
    <definedName name="_Order1" hidden="1">255</definedName>
    <definedName name="_Order2" hidden="1">255</definedName>
    <definedName name="_p01" localSheetId="15">#REF!</definedName>
    <definedName name="_p01">#REF!</definedName>
    <definedName name="_p1" localSheetId="15">#REF!</definedName>
    <definedName name="_p1">#REF!</definedName>
    <definedName name="_P3" hidden="1">{#N/A,#N/A,FALSE,"배수1"}</definedName>
    <definedName name="_P4" hidden="1">{#N/A,#N/A,FALSE,"혼합골재"}</definedName>
    <definedName name="_P5" hidden="1">{#N/A,#N/A,FALSE,"배수1"}</definedName>
    <definedName name="_P55" hidden="1">{#N/A,#N/A,FALSE,"배수1"}</definedName>
    <definedName name="_P6" hidden="1">{#N/A,#N/A,FALSE,"2~8번"}</definedName>
    <definedName name="_pa1" localSheetId="15">#REF!</definedName>
    <definedName name="_pa1">#REF!</definedName>
    <definedName name="_pa2" localSheetId="15">#REF!</definedName>
    <definedName name="_pa2">#REF!</definedName>
    <definedName name="_paeil" localSheetId="15" hidden="1">#REF!</definedName>
    <definedName name="_paeil" hidden="1">#REF!</definedName>
    <definedName name="_paeilax" localSheetId="15" hidden="1">#REF!</definedName>
    <definedName name="_paeilax" hidden="1">#REF!</definedName>
    <definedName name="_paielo" localSheetId="15" hidden="1">#REF!</definedName>
    <definedName name="_paielo" hidden="1">#REF!</definedName>
    <definedName name="_paiill" localSheetId="15" hidden="1">#REF!</definedName>
    <definedName name="_paiill" hidden="1">#REF!</definedName>
    <definedName name="_paile" localSheetId="15" hidden="1">#REF!</definedName>
    <definedName name="_paile" hidden="1">#REF!</definedName>
    <definedName name="_pailez" localSheetId="15" hidden="1">#REF!</definedName>
    <definedName name="_pailez" hidden="1">#REF!</definedName>
    <definedName name="_paill" localSheetId="15" hidden="1">#REF!</definedName>
    <definedName name="_paill" hidden="1">#REF!</definedName>
    <definedName name="_Parse_In" localSheetId="15" hidden="1">#REF!</definedName>
    <definedName name="_Parse_In" hidden="1">#REF!</definedName>
    <definedName name="_Parse_Out" localSheetId="15" hidden="1">'[27]갑지(추정)'!#REF!</definedName>
    <definedName name="_Parse_Out" hidden="1">'[27]갑지(추정)'!#REF!</definedName>
    <definedName name="_PB1" localSheetId="15">#REF!</definedName>
    <definedName name="_PB1">#REF!</definedName>
    <definedName name="_pedill" localSheetId="15" hidden="1">#REF!</definedName>
    <definedName name="_pedill" hidden="1">#REF!</definedName>
    <definedName name="_peeil" localSheetId="15" hidden="1">#REF!</definedName>
    <definedName name="_peeil" hidden="1">#REF!</definedName>
    <definedName name="_pefpepf" localSheetId="15" hidden="1">#REF!</definedName>
    <definedName name="_pefpepf" hidden="1">#REF!</definedName>
    <definedName name="_pegrill" localSheetId="15" hidden="1">#REF!</definedName>
    <definedName name="_pegrill" hidden="1">#REF!</definedName>
    <definedName name="_peill" localSheetId="15" hidden="1">#REF!</definedName>
    <definedName name="_peill" hidden="1">#REF!</definedName>
    <definedName name="_peiopz" localSheetId="15" hidden="1">#REF!</definedName>
    <definedName name="_peiopz" hidden="1">#REF!</definedName>
    <definedName name="_peip" localSheetId="15" hidden="1">#REF!</definedName>
    <definedName name="_peip" hidden="1">#REF!</definedName>
    <definedName name="_peoioep" localSheetId="15" hidden="1">#REF!</definedName>
    <definedName name="_peoioep" hidden="1">#REF!</definedName>
    <definedName name="_pepck" localSheetId="15" hidden="1">#REF!</definedName>
    <definedName name="_pepck" hidden="1">#REF!</definedName>
    <definedName name="_pepck2z" localSheetId="15" hidden="1">#REF!</definedName>
    <definedName name="_pepck2z" hidden="1">#REF!</definedName>
    <definedName name="_pepckg" localSheetId="15" hidden="1">#REF!</definedName>
    <definedName name="_pepckg" hidden="1">#REF!</definedName>
    <definedName name="_pepeoiio" localSheetId="15" hidden="1">#REF!</definedName>
    <definedName name="_pepeoiio" hidden="1">#REF!</definedName>
    <definedName name="_perig" localSheetId="15" hidden="1">#REF!</definedName>
    <definedName name="_perig" hidden="1">#REF!</definedName>
    <definedName name="_perriw" localSheetId="15" hidden="1">#REF!</definedName>
    <definedName name="_perriw" hidden="1">#REF!</definedName>
    <definedName name="_pew2l" localSheetId="15" hidden="1">#REF!</definedName>
    <definedName name="_pew2l" hidden="1">#REF!</definedName>
    <definedName name="_pfil" localSheetId="15" hidden="1">#REF!</definedName>
    <definedName name="_pfil" hidden="1">#REF!</definedName>
    <definedName name="_pfillzez" localSheetId="15" hidden="1">#REF!</definedName>
    <definedName name="_pfillzez" hidden="1">#REF!</definedName>
    <definedName name="_phkdie" localSheetId="15" hidden="1">#REF!</definedName>
    <definedName name="_phkdie" hidden="1">#REF!</definedName>
    <definedName name="_PI1" localSheetId="15">#REF!</definedName>
    <definedName name="_PI1">#REF!</definedName>
    <definedName name="_PI48" localSheetId="15">#REF!</definedName>
    <definedName name="_PI48">#REF!</definedName>
    <definedName name="_PI60" localSheetId="15">#REF!</definedName>
    <definedName name="_PI60">#REF!</definedName>
    <definedName name="_piagli" localSheetId="15" hidden="1">#REF!</definedName>
    <definedName name="_piagli" hidden="1">#REF!</definedName>
    <definedName name="_pie2" localSheetId="15" hidden="1">#REF!</definedName>
    <definedName name="_pie2" hidden="1">#REF!</definedName>
    <definedName name="_piepg" localSheetId="15" hidden="1">#REF!</definedName>
    <definedName name="_piepg" hidden="1">#REF!</definedName>
    <definedName name="_piewoeih" localSheetId="15" hidden="1">#REF!</definedName>
    <definedName name="_piewoeih" hidden="1">#REF!</definedName>
    <definedName name="_pill" localSheetId="15" hidden="1">#REF!</definedName>
    <definedName name="_pill" hidden="1">#REF!</definedName>
    <definedName name="_pill22" localSheetId="15" hidden="1">#REF!</definedName>
    <definedName name="_pill22" hidden="1">#REF!</definedName>
    <definedName name="_pillz" localSheetId="15" hidden="1">#REF!</definedName>
    <definedName name="_pillz" hidden="1">#REF!</definedName>
    <definedName name="_pioea" localSheetId="15" hidden="1">#REF!</definedName>
    <definedName name="_pioea" hidden="1">#REF!</definedName>
    <definedName name="_piwoeill" localSheetId="15" hidden="1">#REF!</definedName>
    <definedName name="_piwoeill" hidden="1">#REF!</definedName>
    <definedName name="_pjkls" localSheetId="15" hidden="1">#REF!</definedName>
    <definedName name="_pjkls" hidden="1">#REF!</definedName>
    <definedName name="_PNO10" localSheetId="15">[28]INPUT!#REF!</definedName>
    <definedName name="_PNO10">[28]INPUT!#REF!</definedName>
    <definedName name="_PNO3" localSheetId="15">[28]INPUT!#REF!</definedName>
    <definedName name="_PNO3">[28]INPUT!#REF!</definedName>
    <definedName name="_PNO4" localSheetId="15">[28]INPUT!#REF!</definedName>
    <definedName name="_PNO4">[28]INPUT!#REF!</definedName>
    <definedName name="_PNO5" localSheetId="15">[28]INPUT!#REF!</definedName>
    <definedName name="_PNO5">[28]INPUT!#REF!</definedName>
    <definedName name="_PNO6" localSheetId="15">[28]INPUT!#REF!</definedName>
    <definedName name="_PNO6">[28]INPUT!#REF!</definedName>
    <definedName name="_PNO7" localSheetId="15">[28]INPUT!#REF!</definedName>
    <definedName name="_PNO7">[28]INPUT!#REF!</definedName>
    <definedName name="_PNO8" localSheetId="15">[28]INPUT!#REF!</definedName>
    <definedName name="_PNO8">[28]INPUT!#REF!</definedName>
    <definedName name="_PNO9" localSheetId="15">[28]INPUT!#REF!</definedName>
    <definedName name="_PNO9">[28]INPUT!#REF!</definedName>
    <definedName name="_poeisz" localSheetId="15" hidden="1">#REF!</definedName>
    <definedName name="_poeisz" hidden="1">#REF!</definedName>
    <definedName name="_poiee" localSheetId="15" hidden="1">#REF!</definedName>
    <definedName name="_poiee" hidden="1">#REF!</definedName>
    <definedName name="_poieez" localSheetId="15" hidden="1">#REF!</definedName>
    <definedName name="_poieez" hidden="1">#REF!</definedName>
    <definedName name="_poieeza" localSheetId="15" hidden="1">#REF!</definedName>
    <definedName name="_poieeza" hidden="1">#REF!</definedName>
    <definedName name="_poieezd" localSheetId="15" hidden="1">#REF!</definedName>
    <definedName name="_poieezd" hidden="1">#REF!</definedName>
    <definedName name="_poieow" localSheetId="15" hidden="1">#REF!</definedName>
    <definedName name="_poieow" hidden="1">#REF!</definedName>
    <definedName name="_poill" localSheetId="15" hidden="1">#REF!</definedName>
    <definedName name="_poill" hidden="1">#REF!</definedName>
    <definedName name="_poizei" localSheetId="15" hidden="1">#REF!</definedName>
    <definedName name="_poizei" hidden="1">#REF!</definedName>
    <definedName name="_poqieilz" localSheetId="15" hidden="1">#REF!</definedName>
    <definedName name="_poqieilz" hidden="1">#REF!</definedName>
    <definedName name="_ppill" localSheetId="15" hidden="1">#REF!</definedName>
    <definedName name="_ppill" hidden="1">#REF!</definedName>
    <definedName name="_pppeidi" localSheetId="15" hidden="1">#REF!</definedName>
    <definedName name="_pppeidi" hidden="1">#REF!</definedName>
    <definedName name="_ppqei" localSheetId="15" hidden="1">#REF!</definedName>
    <definedName name="_ppqei" hidden="1">#REF!</definedName>
    <definedName name="_pqeiod" localSheetId="15" hidden="1">#REF!</definedName>
    <definedName name="_pqeiod" hidden="1">#REF!</definedName>
    <definedName name="_pqkslx" localSheetId="15" hidden="1">#REF!</definedName>
    <definedName name="_pqkslx" hidden="1">#REF!</definedName>
    <definedName name="_prada" localSheetId="15" hidden="1">#REF!</definedName>
    <definedName name="_prada" hidden="1">#REF!</definedName>
    <definedName name="_psiddil" localSheetId="15" hidden="1">#REF!</definedName>
    <definedName name="_psiddil" hidden="1">#REF!</definedName>
    <definedName name="_psill" localSheetId="15" hidden="1">#REF!</definedName>
    <definedName name="_psill" hidden="1">#REF!</definedName>
    <definedName name="_PVC200" localSheetId="15">#REF!</definedName>
    <definedName name="_PVC200">#REF!</definedName>
    <definedName name="_PVC250" localSheetId="15">#REF!</definedName>
    <definedName name="_PVC250">#REF!</definedName>
    <definedName name="_PVC28" localSheetId="15">#REF!</definedName>
    <definedName name="_PVC28">#REF!</definedName>
    <definedName name="_PVC36" localSheetId="15">#REF!</definedName>
    <definedName name="_PVC36">#REF!</definedName>
    <definedName name="_q01" localSheetId="15">#REF!</definedName>
    <definedName name="_q01">#REF!</definedName>
    <definedName name="_qadif" localSheetId="15" hidden="1">#REF!</definedName>
    <definedName name="_qadif" hidden="1">#REF!</definedName>
    <definedName name="_qdazil" localSheetId="15" hidden="1">#REF!</definedName>
    <definedName name="_qdazil" hidden="1">#REF!</definedName>
    <definedName name="_qeewii" localSheetId="15" hidden="1">#REF!</definedName>
    <definedName name="_qeewii" hidden="1">#REF!</definedName>
    <definedName name="_qfjfjfep" localSheetId="15" hidden="1">#REF!</definedName>
    <definedName name="_qfjfjfep" hidden="1">#REF!</definedName>
    <definedName name="_qieox" localSheetId="15" hidden="1">#REF!</definedName>
    <definedName name="_qieox" hidden="1">#REF!</definedName>
    <definedName name="_qill" localSheetId="15" hidden="1">#REF!</definedName>
    <definedName name="_qill" hidden="1">#REF!</definedName>
    <definedName name="_qixln" localSheetId="15" hidden="1">#REF!</definedName>
    <definedName name="_qixln" hidden="1">#REF!</definedName>
    <definedName name="_qkiidl" localSheetId="15" hidden="1">#REF!</definedName>
    <definedName name="_qkiidl" hidden="1">#REF!</definedName>
    <definedName name="_qkzkl" localSheetId="15" hidden="1">#REF!</definedName>
    <definedName name="_qkzkl" hidden="1">#REF!</definedName>
    <definedName name="_qlzidle" localSheetId="15" hidden="1">#REF!</definedName>
    <definedName name="_qlzidle" hidden="1">#REF!</definedName>
    <definedName name="_qpdieez" localSheetId="15" hidden="1">#REF!</definedName>
    <definedName name="_qpdieez" hidden="1">#REF!</definedName>
    <definedName name="_qpei" localSheetId="15" hidden="1">#REF!</definedName>
    <definedName name="_qpei" hidden="1">#REF!</definedName>
    <definedName name="_qpeozkd" localSheetId="15" hidden="1">#REF!</definedName>
    <definedName name="_qpeozkd" hidden="1">#REF!</definedName>
    <definedName name="_qpfife" localSheetId="15" hidden="1">#REF!</definedName>
    <definedName name="_qpfife" hidden="1">#REF!</definedName>
    <definedName name="_qpsm" localSheetId="15" hidden="1">#REF!</definedName>
    <definedName name="_qpsm" hidden="1">#REF!</definedName>
    <definedName name="_qpxoe" localSheetId="15" hidden="1">#REF!</definedName>
    <definedName name="_qpxoe" hidden="1">#REF!</definedName>
    <definedName name="_qqeils" localSheetId="15" hidden="1">#REF!</definedName>
    <definedName name="_qqeils" hidden="1">#REF!</definedName>
    <definedName name="_qs1" localSheetId="15">[22]설계조건!#REF!</definedName>
    <definedName name="_qs1">[22]설계조건!#REF!</definedName>
    <definedName name="_qs12" localSheetId="15">[22]설계조건!#REF!</definedName>
    <definedName name="_qs12">[22]설계조건!#REF!</definedName>
    <definedName name="_qs2" localSheetId="15">[22]설계조건!#REF!</definedName>
    <definedName name="_qs2">[22]설계조건!#REF!</definedName>
    <definedName name="_qs22" localSheetId="15">[22]설계조건!#REF!</definedName>
    <definedName name="_qs22">[22]설계조건!#REF!</definedName>
    <definedName name="_RAN5">[29]토목품셈!$D$1:$AI$146</definedName>
    <definedName name="_RAN6">[29]토목품셈!$BO$1:$BZ$25</definedName>
    <definedName name="_RAN7">[29]토목품셈!$CB$1:$CJ$24</definedName>
    <definedName name="_Regression_Int" hidden="1">1</definedName>
    <definedName name="_Regression_Out" localSheetId="15" hidden="1">#REF!</definedName>
    <definedName name="_Regression_Out" hidden="1">#REF!</definedName>
    <definedName name="_Regression_X" localSheetId="15" hidden="1">#REF!</definedName>
    <definedName name="_Regression_X" hidden="1">#REF!</definedName>
    <definedName name="_Regression_Y" localSheetId="15" hidden="1">#REF!</definedName>
    <definedName name="_Regression_Y" hidden="1">#REF!</definedName>
    <definedName name="_reirelfel" localSheetId="15" hidden="1">#REF!</definedName>
    <definedName name="_reirelfel" hidden="1">#REF!</definedName>
    <definedName name="_reiril" localSheetId="15" hidden="1">#REF!</definedName>
    <definedName name="_reiril" hidden="1">#REF!</definedName>
    <definedName name="_riel" localSheetId="15" hidden="1">#REF!</definedName>
    <definedName name="_riel" hidden="1">#REF!</definedName>
    <definedName name="_rill" localSheetId="15" hidden="1">#REF!</definedName>
    <definedName name="_rill" hidden="1">#REF!</definedName>
    <definedName name="_riririel" localSheetId="15" hidden="1">#REF!</definedName>
    <definedName name="_riririel" hidden="1">#REF!</definedName>
    <definedName name="_RO22" localSheetId="15">#REF!</definedName>
    <definedName name="_RO22">#REF!</definedName>
    <definedName name="_RO35" localSheetId="15">#REF!</definedName>
    <definedName name="_RO35">#REF!</definedName>
    <definedName name="_RO45" localSheetId="15">#REF!</definedName>
    <definedName name="_RO45">#REF!</definedName>
    <definedName name="_RO60" localSheetId="15">#REF!</definedName>
    <definedName name="_RO60">#REF!</definedName>
    <definedName name="_RO80" localSheetId="15">#REF!</definedName>
    <definedName name="_RO80">#REF!</definedName>
    <definedName name="_S3" hidden="1">{#N/A,#N/A,FALSE,"포장2"}</definedName>
    <definedName name="_SBB1" localSheetId="15">#REF!</definedName>
    <definedName name="_SBB1">#REF!</definedName>
    <definedName name="_SBB2" localSheetId="15">#REF!</definedName>
    <definedName name="_SBB2">#REF!</definedName>
    <definedName name="_SBB3" localSheetId="15">#REF!</definedName>
    <definedName name="_SBB3">#REF!</definedName>
    <definedName name="_SBB4" localSheetId="15">#REF!</definedName>
    <definedName name="_SBB4">#REF!</definedName>
    <definedName name="_SBB5" localSheetId="15">#REF!</definedName>
    <definedName name="_SBB5">#REF!</definedName>
    <definedName name="_SCH1" localSheetId="15">#REF!</definedName>
    <definedName name="_SCH1">#REF!</definedName>
    <definedName name="_seiell2" localSheetId="15" hidden="1">#REF!</definedName>
    <definedName name="_seiell2" hidden="1">#REF!</definedName>
    <definedName name="_sfile" localSheetId="15" hidden="1">#REF!</definedName>
    <definedName name="_sfile" hidden="1">#REF!</definedName>
    <definedName name="_SH1" localSheetId="15">#REF!</definedName>
    <definedName name="_SH1">#REF!</definedName>
    <definedName name="_SH2" localSheetId="15">#REF!</definedName>
    <definedName name="_SH2">#REF!</definedName>
    <definedName name="_SH3" localSheetId="15">#REF!</definedName>
    <definedName name="_SH3">#REF!</definedName>
    <definedName name="_SHH1" localSheetId="15">#REF!</definedName>
    <definedName name="_SHH1">#REF!</definedName>
    <definedName name="_SHH2" localSheetId="15">#REF!</definedName>
    <definedName name="_SHH2">#REF!</definedName>
    <definedName name="_SHH3" localSheetId="15">#REF!</definedName>
    <definedName name="_SHH3">#REF!</definedName>
    <definedName name="_sieieildl" localSheetId="15" hidden="1">#REF!</definedName>
    <definedName name="_sieieildl" hidden="1">#REF!</definedName>
    <definedName name="_sieisl" localSheetId="15" hidden="1">#REF!</definedName>
    <definedName name="_sieisl" hidden="1">#REF!</definedName>
    <definedName name="_sill" localSheetId="15" hidden="1">#REF!</definedName>
    <definedName name="_sill" hidden="1">#REF!</definedName>
    <definedName name="_sill2" localSheetId="15" hidden="1">#REF!</definedName>
    <definedName name="_sill2" hidden="1">#REF!</definedName>
    <definedName name="_sldilw" localSheetId="15" hidden="1">#REF!</definedName>
    <definedName name="_sldilw" hidden="1">#REF!</definedName>
    <definedName name="_soiwill" localSheetId="15" hidden="1">#REF!</definedName>
    <definedName name="_soiwill" hidden="1">#REF!</definedName>
    <definedName name="_Sort" localSheetId="2" hidden="1">#REF!</definedName>
    <definedName name="_Sort" localSheetId="3" hidden="1">#REF!</definedName>
    <definedName name="_Sort" localSheetId="7" hidden="1">#REF!</definedName>
    <definedName name="_Sort" localSheetId="15" hidden="1">#REF!</definedName>
    <definedName name="_Sort" localSheetId="1" hidden="1">#REF!</definedName>
    <definedName name="_Sort" hidden="1">#REF!</definedName>
    <definedName name="_ssoeoiif2" localSheetId="15" hidden="1">#REF!</definedName>
    <definedName name="_ssoeoiif2" hidden="1">#REF!</definedName>
    <definedName name="_ST1" localSheetId="15">#REF!</definedName>
    <definedName name="_ST1">#REF!</definedName>
    <definedName name="_STL150" localSheetId="15">[1]일위대가표!#REF!</definedName>
    <definedName name="_STL150">[1]일위대가표!#REF!</definedName>
    <definedName name="_Table1_In1" localSheetId="15" hidden="1">#REF!</definedName>
    <definedName name="_Table1_In1" hidden="1">#REF!</definedName>
    <definedName name="_Table1_Out" localSheetId="15" hidden="1">#REF!</definedName>
    <definedName name="_Table1_Out" hidden="1">#REF!</definedName>
    <definedName name="_Ted1" localSheetId="15">#REF!</definedName>
    <definedName name="_Ted1">#REF!</definedName>
    <definedName name="_TG1" localSheetId="15">[30]전체철근집계!#REF!</definedName>
    <definedName name="_TG1">[30]전체철근집계!#REF!</definedName>
    <definedName name="_TG2" localSheetId="15">[30]전체철근집계!#REF!</definedName>
    <definedName name="_TG2">[30]전체철근집계!#REF!</definedName>
    <definedName name="_TON2" localSheetId="15">#REF!</definedName>
    <definedName name="_TON2">#REF!</definedName>
    <definedName name="_Ts1" localSheetId="15">#REF!</definedName>
    <definedName name="_Ts1">#REF!</definedName>
    <definedName name="_TT1" localSheetId="15">#REF!</definedName>
    <definedName name="_TT1">#REF!</definedName>
    <definedName name="_TT2" localSheetId="15">#REF!</definedName>
    <definedName name="_TT2">#REF!</definedName>
    <definedName name="_TT3" localSheetId="15">#REF!</definedName>
    <definedName name="_TT3">#REF!</definedName>
    <definedName name="_Ty1" localSheetId="15">#REF!</definedName>
    <definedName name="_Ty1">#REF!</definedName>
    <definedName name="_Ty2" localSheetId="15">#REF!</definedName>
    <definedName name="_Ty2">#REF!</definedName>
    <definedName name="_uaiellis2" localSheetId="15" hidden="1">#REF!</definedName>
    <definedName name="_uaiellis2" hidden="1">#REF!</definedName>
    <definedName name="_uaill" localSheetId="15" hidden="1">#REF!</definedName>
    <definedName name="_uaill" hidden="1">#REF!</definedName>
    <definedName name="_udfill" localSheetId="15" hidden="1">#REF!</definedName>
    <definedName name="_udfill" hidden="1">#REF!</definedName>
    <definedName name="_udifildlif" localSheetId="15" hidden="1">#REF!</definedName>
    <definedName name="_udifildlif" hidden="1">#REF!</definedName>
    <definedName name="_udill" localSheetId="15" hidden="1">#REF!</definedName>
    <definedName name="_udill" hidden="1">#REF!</definedName>
    <definedName name="_ueiic" localSheetId="15" hidden="1">#REF!</definedName>
    <definedName name="_ueiic" hidden="1">#REF!</definedName>
    <definedName name="_uiel" localSheetId="15" hidden="1">#REF!</definedName>
    <definedName name="_uiel" hidden="1">#REF!</definedName>
    <definedName name="_uil3" localSheetId="15" hidden="1">#REF!</definedName>
    <definedName name="_uil3" hidden="1">#REF!</definedName>
    <definedName name="_uilel" localSheetId="15" hidden="1">#REF!</definedName>
    <definedName name="_uilel" hidden="1">#REF!</definedName>
    <definedName name="_uill" localSheetId="15" hidden="1">#REF!</definedName>
    <definedName name="_uill" hidden="1">#REF!</definedName>
    <definedName name="_UP1" localSheetId="15">[25]부하계산서!#REF!</definedName>
    <definedName name="_UP1">[25]부하계산서!#REF!</definedName>
    <definedName name="_UP2" localSheetId="15">[25]부하계산서!#REF!</definedName>
    <definedName name="_UP2">[25]부하계산서!#REF!</definedName>
    <definedName name="_usieilldi" localSheetId="15" hidden="1">#REF!</definedName>
    <definedName name="_usieilldi" hidden="1">#REF!</definedName>
    <definedName name="_usill" localSheetId="15" hidden="1">#REF!</definedName>
    <definedName name="_usill" hidden="1">#REF!</definedName>
    <definedName name="_uuill" localSheetId="15" hidden="1">#REF!</definedName>
    <definedName name="_uuill" hidden="1">#REF!</definedName>
    <definedName name="_uweil" localSheetId="15" hidden="1">#REF!</definedName>
    <definedName name="_uweil" hidden="1">#REF!</definedName>
    <definedName name="_vaidlif" localSheetId="15" hidden="1">#REF!</definedName>
    <definedName name="_vaidlif" hidden="1">#REF!</definedName>
    <definedName name="_vaiilld" localSheetId="15" hidden="1">#REF!</definedName>
    <definedName name="_vaiilld" hidden="1">#REF!</definedName>
    <definedName name="_vaill" localSheetId="15" hidden="1">#REF!</definedName>
    <definedName name="_vaill" hidden="1">#REF!</definedName>
    <definedName name="_vcvfddfl" localSheetId="15" hidden="1">#REF!</definedName>
    <definedName name="_vcvfddfl" hidden="1">#REF!</definedName>
    <definedName name="_veail" localSheetId="15" hidden="1">#REF!</definedName>
    <definedName name="_veail" hidden="1">#REF!</definedName>
    <definedName name="_veil" localSheetId="15" hidden="1">#REF!</definedName>
    <definedName name="_veil" hidden="1">#REF!</definedName>
    <definedName name="_vfdifdl" localSheetId="15" hidden="1">#REF!</definedName>
    <definedName name="_vfdifdl" hidden="1">#REF!</definedName>
    <definedName name="_vfdill" localSheetId="15" hidden="1">#REF!</definedName>
    <definedName name="_vfdill" hidden="1">#REF!</definedName>
    <definedName name="_vfdilla" localSheetId="15" hidden="1">#REF!</definedName>
    <definedName name="_vfdilla" hidden="1">#REF!</definedName>
    <definedName name="_vfdillz" localSheetId="15" hidden="1">#REF!</definedName>
    <definedName name="_vfdillz" hidden="1">#REF!</definedName>
    <definedName name="_vholi" localSheetId="15" hidden="1">#REF!</definedName>
    <definedName name="_vholi" hidden="1">#REF!</definedName>
    <definedName name="_vidoifio" localSheetId="15" hidden="1">#REF!</definedName>
    <definedName name="_vidoifio" hidden="1">#REF!</definedName>
    <definedName name="_vieldc" localSheetId="15" hidden="1">#REF!</definedName>
    <definedName name="_vieldc" hidden="1">#REF!</definedName>
    <definedName name="_vielsl" localSheetId="15" hidden="1">#REF!</definedName>
    <definedName name="_vielsl" hidden="1">#REF!</definedName>
    <definedName name="_viileled" localSheetId="15" hidden="1">#REF!</definedName>
    <definedName name="_viileled" hidden="1">#REF!</definedName>
    <definedName name="_vill" localSheetId="15" hidden="1">#REF!</definedName>
    <definedName name="_vill" hidden="1">#REF!</definedName>
    <definedName name="_vorefoieoo" localSheetId="15" hidden="1">#REF!</definedName>
    <definedName name="_vorefoieoo" hidden="1">#REF!</definedName>
    <definedName name="_vvill" localSheetId="15" hidden="1">#REF!</definedName>
    <definedName name="_vvill" hidden="1">#REF!</definedName>
    <definedName name="_wawaoq" localSheetId="15" hidden="1">#REF!</definedName>
    <definedName name="_wawaoq" hidden="1">#REF!</definedName>
    <definedName name="_wcidl" localSheetId="15" hidden="1">#REF!</definedName>
    <definedName name="_wcidl" hidden="1">#REF!</definedName>
    <definedName name="_wd1" localSheetId="15">[22]설계조건!#REF!</definedName>
    <definedName name="_wd1">[22]설계조건!#REF!</definedName>
    <definedName name="_wd2" localSheetId="15">[22]설계조건!#REF!</definedName>
    <definedName name="_wd2">[22]설계조건!#REF!</definedName>
    <definedName name="_wdfill" localSheetId="15" hidden="1">#REF!</definedName>
    <definedName name="_wdfill" hidden="1">#REF!</definedName>
    <definedName name="_wdill" localSheetId="15" hidden="1">#REF!</definedName>
    <definedName name="_wdill" hidden="1">#REF!</definedName>
    <definedName name="_weidl" localSheetId="15" hidden="1">#REF!</definedName>
    <definedName name="_weidl" hidden="1">#REF!</definedName>
    <definedName name="_weilg" localSheetId="15" hidden="1">#REF!</definedName>
    <definedName name="_weilg" hidden="1">#REF!</definedName>
    <definedName name="_weill" localSheetId="15" hidden="1">#REF!</definedName>
    <definedName name="_weill" hidden="1">#REF!</definedName>
    <definedName name="_weiweio" localSheetId="15" hidden="1">#REF!</definedName>
    <definedName name="_weiweio" hidden="1">#REF!</definedName>
    <definedName name="_widifl" localSheetId="15" hidden="1">#REF!</definedName>
    <definedName name="_widifl" hidden="1">#REF!</definedName>
    <definedName name="_wielx" localSheetId="15" hidden="1">#REF!</definedName>
    <definedName name="_wielx" hidden="1">#REF!</definedName>
    <definedName name="_wilil" localSheetId="15" hidden="1">#REF!</definedName>
    <definedName name="_wilil" hidden="1">#REF!</definedName>
    <definedName name="_will" localSheetId="15" hidden="1">#REF!</definedName>
    <definedName name="_will" hidden="1">#REF!</definedName>
    <definedName name="_wille" localSheetId="15" hidden="1">#REF!</definedName>
    <definedName name="_wille" hidden="1">#REF!</definedName>
    <definedName name="_woeirool" localSheetId="15" hidden="1">#REF!</definedName>
    <definedName name="_woeirool" hidden="1">#REF!</definedName>
    <definedName name="_woogi" localSheetId="15" hidden="1">#REF!</definedName>
    <definedName name="_woogi" hidden="1">#REF!</definedName>
    <definedName name="_woogi2" localSheetId="15" hidden="1">#REF!</definedName>
    <definedName name="_woogi2" hidden="1">#REF!</definedName>
    <definedName name="_woogi24" localSheetId="15" hidden="1">#REF!</definedName>
    <definedName name="_woogi24" hidden="1">#REF!</definedName>
    <definedName name="_woogi3" localSheetId="15" hidden="1">#REF!</definedName>
    <definedName name="_woogi3" hidden="1">#REF!</definedName>
    <definedName name="_wsddd" localSheetId="15" hidden="1">#REF!</definedName>
    <definedName name="_wsddd" hidden="1">#REF!</definedName>
    <definedName name="_wsill" localSheetId="15" hidden="1">#REF!</definedName>
    <definedName name="_wsill" hidden="1">#REF!</definedName>
    <definedName name="_WW6" localSheetId="15">#REF!</definedName>
    <definedName name="_WW6">#REF!</definedName>
    <definedName name="_WW7" localSheetId="15">#REF!</definedName>
    <definedName name="_WW7">#REF!</definedName>
    <definedName name="_WW8" localSheetId="15">#REF!</definedName>
    <definedName name="_WW8">#REF!</definedName>
    <definedName name="_wwowwo" localSheetId="15" hidden="1">#REF!</definedName>
    <definedName name="_wwowwo" hidden="1">#REF!</definedName>
    <definedName name="_wwwoz" localSheetId="15" hidden="1">#REF!</definedName>
    <definedName name="_wwwoz" hidden="1">#REF!</definedName>
    <definedName name="_xaill" localSheetId="15" hidden="1">#REF!</definedName>
    <definedName name="_xaill" hidden="1">#REF!</definedName>
    <definedName name="_xcill" localSheetId="15" hidden="1">#REF!</definedName>
    <definedName name="_xcill" hidden="1">#REF!</definedName>
    <definedName name="_xewail" localSheetId="15" hidden="1">#REF!</definedName>
    <definedName name="_xewail" hidden="1">#REF!</definedName>
    <definedName name="_xidilal" localSheetId="15" hidden="1">#REF!</definedName>
    <definedName name="_xidilal" hidden="1">#REF!</definedName>
    <definedName name="_xill" localSheetId="15" hidden="1">#REF!</definedName>
    <definedName name="_xill" hidden="1">#REF!</definedName>
    <definedName name="_xisi" localSheetId="15" hidden="1">#REF!</definedName>
    <definedName name="_xisi" hidden="1">#REF!</definedName>
    <definedName name="_XX6" localSheetId="15">#REF!</definedName>
    <definedName name="_XX6">#REF!</definedName>
    <definedName name="_XX7" localSheetId="15">#REF!</definedName>
    <definedName name="_XX7">#REF!</definedName>
    <definedName name="_xxasidl" localSheetId="15" hidden="1">#REF!</definedName>
    <definedName name="_xxasidl" hidden="1">#REF!</definedName>
    <definedName name="_xxdil" localSheetId="15" hidden="1">#REF!</definedName>
    <definedName name="_xxdil" hidden="1">#REF!</definedName>
    <definedName name="_xxill" localSheetId="15" hidden="1">#REF!</definedName>
    <definedName name="_xxill" hidden="1">#REF!</definedName>
    <definedName name="_xzasdl" localSheetId="15" hidden="1">#REF!</definedName>
    <definedName name="_xzasdl" hidden="1">#REF!</definedName>
    <definedName name="_xzsidl" localSheetId="15" hidden="1">#REF!</definedName>
    <definedName name="_xzsidl" hidden="1">#REF!</definedName>
    <definedName name="_yill" localSheetId="15" hidden="1">#REF!</definedName>
    <definedName name="_yill" hidden="1">#REF!</definedName>
    <definedName name="_YO1" localSheetId="15">'[31]01'!#REF!</definedName>
    <definedName name="_YO1">'[31]01'!#REF!</definedName>
    <definedName name="_yyill" localSheetId="15" hidden="1">#REF!</definedName>
    <definedName name="_yyill" hidden="1">#REF!</definedName>
    <definedName name="_zaill" localSheetId="15" hidden="1">#REF!</definedName>
    <definedName name="_zaill" hidden="1">#REF!</definedName>
    <definedName name="_zassaza" localSheetId="15" hidden="1">#REF!</definedName>
    <definedName name="_zassaza" hidden="1">#REF!</definedName>
    <definedName name="_zceil" localSheetId="15" hidden="1">#REF!</definedName>
    <definedName name="_zceil" hidden="1">#REF!</definedName>
    <definedName name="_zeilaw" localSheetId="15" hidden="1">#REF!</definedName>
    <definedName name="_zeilaw" hidden="1">#REF!</definedName>
    <definedName name="_zill" localSheetId="15" hidden="1">#REF!</definedName>
    <definedName name="_zill" hidden="1">#REF!</definedName>
    <definedName name="_ziwi" localSheetId="15" hidden="1">#REF!</definedName>
    <definedName name="_ziwi" hidden="1">#REF!</definedName>
    <definedName name="_zpj" localSheetId="15" hidden="1">#REF!</definedName>
    <definedName name="_zpj" hidden="1">#REF!</definedName>
    <definedName name="_zpmei2" localSheetId="15" hidden="1">#REF!</definedName>
    <definedName name="_zpmei2" hidden="1">#REF!</definedName>
    <definedName name="_zpzpzp" localSheetId="15" hidden="1">#REF!</definedName>
    <definedName name="_zpzpzp" hidden="1">#REF!</definedName>
    <definedName name="_zzal" localSheetId="15" hidden="1">#REF!</definedName>
    <definedName name="_zzal" hidden="1">#REF!</definedName>
    <definedName name="_zzall" localSheetId="15" hidden="1">#REF!</definedName>
    <definedName name="_zzall" hidden="1">#REF!</definedName>
    <definedName name="_zzidy" localSheetId="15" hidden="1">#REF!</definedName>
    <definedName name="_zzidy" hidden="1">#REF!</definedName>
    <definedName name="_zzill" localSheetId="15" hidden="1">#REF!</definedName>
    <definedName name="_zzill" hidden="1">#REF!</definedName>
    <definedName name="_zzzail" localSheetId="15" hidden="1">#REF!</definedName>
    <definedName name="_zzzail" hidden="1">#REF!</definedName>
    <definedName name="_재ㅐ햐" localSheetId="15" hidden="1">#REF!</definedName>
    <definedName name="_재ㅐ햐" hidden="1">#REF!</definedName>
    <definedName name="¤±8529" localSheetId="15">'[32]일위대가(가설)'!#REF!</definedName>
    <definedName name="¤±8529">'[32]일위대가(가설)'!#REF!</definedName>
    <definedName name="¤§¤?¤¡" hidden="1">{#N/A,#N/A,FALSE,"Sheet1"}</definedName>
    <definedName name="¤C315" localSheetId="15">#REF!</definedName>
    <definedName name="¤C315">#REF!</definedName>
    <definedName name="¤Ç315" localSheetId="15">#REF!</definedName>
    <definedName name="¤Ç315">#REF!</definedName>
    <definedName name="\" localSheetId="15">'[33]집계표(육상)'!#REF!</definedName>
    <definedName name="\">'[33]집계표(육상)'!#REF!</definedName>
    <definedName name="\_M" localSheetId="15">[34]토량산출서!#REF!</definedName>
    <definedName name="\_M">[34]토량산출서!#REF!</definedName>
    <definedName name="\_ㄴ" localSheetId="15">[35]당초토량산출서!#REF!</definedName>
    <definedName name="\_ㄴ">[35]당초토량산출서!#REF!</definedName>
    <definedName name="\\O" localSheetId="15">'[36]1단계'!#REF!</definedName>
    <definedName name="\\O">'[36]1단계'!#REF!</definedName>
    <definedName name="\a">#N/A</definedName>
    <definedName name="\b" localSheetId="15">[37]약품공급2!#REF!</definedName>
    <definedName name="\b">[37]약품공급2!#REF!</definedName>
    <definedName name="\c">#N/A</definedName>
    <definedName name="\d" localSheetId="15">#REF!</definedName>
    <definedName name="\d">#REF!</definedName>
    <definedName name="\e" localSheetId="15">#REF!</definedName>
    <definedName name="\e">#REF!</definedName>
    <definedName name="\f" localSheetId="15">#REF!</definedName>
    <definedName name="\f">#REF!</definedName>
    <definedName name="\g" localSheetId="15">#REF!</definedName>
    <definedName name="\g">#REF!</definedName>
    <definedName name="\h" localSheetId="15">[37]약품공급2!#REF!</definedName>
    <definedName name="\h">[37]약품공급2!#REF!</definedName>
    <definedName name="\i" localSheetId="15">[38]기기리스트!#REF!</definedName>
    <definedName name="\i">[38]기기리스트!#REF!</definedName>
    <definedName name="\j" localSheetId="15">[39]약품설비!#REF!</definedName>
    <definedName name="\j">[39]약품설비!#REF!</definedName>
    <definedName name="\k" localSheetId="15">[37]약품공급2!#REF!</definedName>
    <definedName name="\k">[37]약품공급2!#REF!</definedName>
    <definedName name="\l" localSheetId="15">[37]약품공급2!#REF!</definedName>
    <definedName name="\l">[37]약품공급2!#REF!</definedName>
    <definedName name="\m" localSheetId="15">[38]기기리스트!#REF!</definedName>
    <definedName name="\m">[38]기기리스트!#REF!</definedName>
    <definedName name="\n" localSheetId="15">#REF!</definedName>
    <definedName name="\n">#REF!</definedName>
    <definedName name="\o" localSheetId="15">#REF!</definedName>
    <definedName name="\o">#REF!</definedName>
    <definedName name="\p" localSheetId="15">'[36]1단계'!#REF!</definedName>
    <definedName name="\p">'[36]1단계'!#REF!</definedName>
    <definedName name="\P1" localSheetId="15">#REF!</definedName>
    <definedName name="\P1">#REF!</definedName>
    <definedName name="\q">#N/A</definedName>
    <definedName name="\r">#N/A</definedName>
    <definedName name="\s">#N/A</definedName>
    <definedName name="\u" localSheetId="15">[40]약품설비!#REF!</definedName>
    <definedName name="\u">[40]약품설비!#REF!</definedName>
    <definedName name="\v" localSheetId="15">'[36]1단계'!#REF!</definedName>
    <definedName name="\v">'[36]1단계'!#REF!</definedName>
    <definedName name="\w" localSheetId="15">'[36]1단계'!#REF!</definedName>
    <definedName name="\w">'[36]1단계'!#REF!</definedName>
    <definedName name="\x" localSheetId="15">'[36]1단계'!#REF!</definedName>
    <definedName name="\x">'[36]1단계'!#REF!</definedName>
    <definedName name="\y" localSheetId="15">[40]약품설비!#REF!</definedName>
    <definedName name="\y">[40]약품설비!#REF!</definedName>
    <definedName name="\z" localSheetId="15">[41]약품공급2!#REF!</definedName>
    <definedName name="\z">[41]약품공급2!#REF!</definedName>
    <definedName name="A" localSheetId="15" hidden="1">#REF!</definedName>
    <definedName name="A" hidden="1">#REF!</definedName>
    <definedName name="A_" localSheetId="15">#REF!</definedName>
    <definedName name="A_">#REF!</definedName>
    <definedName name="A_HH" localSheetId="15">'[42]IMPEADENCE MAP 취수장'!#REF!,'[42]IMPEADENCE MAP 취수장'!#REF!,'[42]IMPEADENCE MAP 취수장'!#REF!,'[42]IMPEADENCE MAP 취수장'!#REF!,'[42]IMPEADENCE MAP 취수장'!$Q$19,'[42]IMPEADENCE MAP 취수장'!$R$19,'[42]IMPEADENCE MAP 취수장'!$S$19,'[42]IMPEADENCE MAP 취수장'!$T$19:$X$19,'[42]IMPEADENCE MAP 취수장'!$Z$19:$AA$19,'[42]IMPEADENCE MAP 취수장'!$AC$19</definedName>
    <definedName name="A_HH">'[42]IMPEADENCE MAP 취수장'!#REF!,'[42]IMPEADENCE MAP 취수장'!#REF!,'[42]IMPEADENCE MAP 취수장'!#REF!,'[42]IMPEADENCE MAP 취수장'!#REF!,'[42]IMPEADENCE MAP 취수장'!$Q$19,'[42]IMPEADENCE MAP 취수장'!$R$19,'[42]IMPEADENCE MAP 취수장'!$S$19,'[42]IMPEADENCE MAP 취수장'!$T$19:$X$19,'[42]IMPEADENCE MAP 취수장'!$Z$19:$AA$19,'[42]IMPEADENCE MAP 취수장'!$AC$19</definedName>
    <definedName name="a0" localSheetId="15">[43]물량집계!#REF!</definedName>
    <definedName name="a0">[43]물량집계!#REF!</definedName>
    <definedName name="A10B1L" localSheetId="15">[28]INPUT!#REF!</definedName>
    <definedName name="A10B1L">[28]INPUT!#REF!</definedName>
    <definedName name="A10B1R" localSheetId="15">[28]INPUT!#REF!</definedName>
    <definedName name="A10B1R">[28]INPUT!#REF!</definedName>
    <definedName name="A10B2L" localSheetId="15">[28]INPUT!#REF!</definedName>
    <definedName name="A10B2L">[28]INPUT!#REF!</definedName>
    <definedName name="A10B2R" localSheetId="15">[28]INPUT!#REF!</definedName>
    <definedName name="A10B2R">[28]INPUT!#REF!</definedName>
    <definedName name="A10B3L" localSheetId="15">[28]INPUT!#REF!</definedName>
    <definedName name="A10B3L">[28]INPUT!#REF!</definedName>
    <definedName name="A10B3R" localSheetId="15">[28]INPUT!#REF!</definedName>
    <definedName name="A10B3R">[28]INPUT!#REF!</definedName>
    <definedName name="A10B4L" localSheetId="15">[28]INPUT!#REF!</definedName>
    <definedName name="A10B4L">[28]INPUT!#REF!</definedName>
    <definedName name="A10B4R" localSheetId="15">[28]INPUT!#REF!</definedName>
    <definedName name="A10B4R">[28]INPUT!#REF!</definedName>
    <definedName name="A10BFL" localSheetId="15">[28]INPUT!#REF!</definedName>
    <definedName name="A10BFL">[28]INPUT!#REF!</definedName>
    <definedName name="A10BFR" localSheetId="15">[28]INPUT!#REF!</definedName>
    <definedName name="A10BFR">[28]INPUT!#REF!</definedName>
    <definedName name="A10BQL" localSheetId="15">[28]INPUT!#REF!</definedName>
    <definedName name="A10BQL">[28]INPUT!#REF!</definedName>
    <definedName name="A10BQR" localSheetId="15">[28]INPUT!#REF!</definedName>
    <definedName name="A10BQR">[28]INPUT!#REF!</definedName>
    <definedName name="A10L1L" localSheetId="15">[28]INPUT!#REF!</definedName>
    <definedName name="A10L1L">[28]INPUT!#REF!</definedName>
    <definedName name="A10L1R" localSheetId="15">[28]INPUT!#REF!</definedName>
    <definedName name="A10L1R">[28]INPUT!#REF!</definedName>
    <definedName name="A10L2L" localSheetId="15">[28]INPUT!#REF!</definedName>
    <definedName name="A10L2L">[28]INPUT!#REF!</definedName>
    <definedName name="A10L2R" localSheetId="15">[28]INPUT!#REF!</definedName>
    <definedName name="A10L2R">[28]INPUT!#REF!</definedName>
    <definedName name="A10L3L" localSheetId="15">[28]INPUT!#REF!</definedName>
    <definedName name="A10L3L">[28]INPUT!#REF!</definedName>
    <definedName name="A10L3R" localSheetId="15">[28]INPUT!#REF!</definedName>
    <definedName name="A10L3R">[28]INPUT!#REF!</definedName>
    <definedName name="A10L4L" localSheetId="15">[28]INPUT!#REF!</definedName>
    <definedName name="A10L4L">[28]INPUT!#REF!</definedName>
    <definedName name="A10L4R" localSheetId="15">[28]INPUT!#REF!</definedName>
    <definedName name="A10L4R">[28]INPUT!#REF!</definedName>
    <definedName name="A10LFL" localSheetId="15">[28]INPUT!#REF!</definedName>
    <definedName name="A10LFL">[28]INPUT!#REF!</definedName>
    <definedName name="A10LFR" localSheetId="15">[28]INPUT!#REF!</definedName>
    <definedName name="A10LFR">[28]INPUT!#REF!</definedName>
    <definedName name="A10LQL" localSheetId="15">[28]INPUT!#REF!</definedName>
    <definedName name="A10LQL">[28]INPUT!#REF!</definedName>
    <definedName name="A10LQR" localSheetId="15">[28]INPUT!#REF!</definedName>
    <definedName name="A10LQR">[28]INPUT!#REF!</definedName>
    <definedName name="A1Q" localSheetId="15">#REF!</definedName>
    <definedName name="A1Q">#REF!</definedName>
    <definedName name="A2A1" localSheetId="15">#REF!</definedName>
    <definedName name="A2A1">#REF!</definedName>
    <definedName name="A2A2" localSheetId="15">#REF!</definedName>
    <definedName name="A2A2">#REF!</definedName>
    <definedName name="A2A3" localSheetId="15">#REF!</definedName>
    <definedName name="A2A3">#REF!</definedName>
    <definedName name="A315yoo1" localSheetId="15">#REF!</definedName>
    <definedName name="A315yoo1">#REF!</definedName>
    <definedName name="A3B1L" localSheetId="15">[28]INPUT!#REF!</definedName>
    <definedName name="A3B1L">[28]INPUT!#REF!</definedName>
    <definedName name="A3B1R" localSheetId="15">[28]INPUT!#REF!</definedName>
    <definedName name="A3B1R">[28]INPUT!#REF!</definedName>
    <definedName name="A3B2L" localSheetId="15">[28]INPUT!#REF!</definedName>
    <definedName name="A3B2L">[28]INPUT!#REF!</definedName>
    <definedName name="A3B2R" localSheetId="15">[28]INPUT!#REF!</definedName>
    <definedName name="A3B2R">[28]INPUT!#REF!</definedName>
    <definedName name="A3B3L" localSheetId="15">[28]INPUT!#REF!</definedName>
    <definedName name="A3B3L">[28]INPUT!#REF!</definedName>
    <definedName name="A3B3R" localSheetId="15">[28]INPUT!#REF!</definedName>
    <definedName name="A3B3R">[28]INPUT!#REF!</definedName>
    <definedName name="A3B4L" localSheetId="15">[28]INPUT!#REF!</definedName>
    <definedName name="A3B4L">[28]INPUT!#REF!</definedName>
    <definedName name="A3B4R" localSheetId="15">[28]INPUT!#REF!</definedName>
    <definedName name="A3B4R">[28]INPUT!#REF!</definedName>
    <definedName name="A3BFL" localSheetId="15">[28]INPUT!#REF!</definedName>
    <definedName name="A3BFL">[28]INPUT!#REF!</definedName>
    <definedName name="A3BFR" localSheetId="15">[28]INPUT!#REF!</definedName>
    <definedName name="A3BFR">[28]INPUT!#REF!</definedName>
    <definedName name="A3BQL" localSheetId="15">[28]INPUT!#REF!</definedName>
    <definedName name="A3BQL">[28]INPUT!#REF!</definedName>
    <definedName name="A3BQR" localSheetId="15">[28]INPUT!#REF!</definedName>
    <definedName name="A3BQR">[28]INPUT!#REF!</definedName>
    <definedName name="A3L1L" localSheetId="15">[28]INPUT!#REF!</definedName>
    <definedName name="A3L1L">[28]INPUT!#REF!</definedName>
    <definedName name="A3L1R" localSheetId="15">[28]INPUT!#REF!</definedName>
    <definedName name="A3L1R">[28]INPUT!#REF!</definedName>
    <definedName name="A3L2L" localSheetId="15">[28]INPUT!#REF!</definedName>
    <definedName name="A3L2L">[28]INPUT!#REF!</definedName>
    <definedName name="A3L2R" localSheetId="15">[28]INPUT!#REF!</definedName>
    <definedName name="A3L2R">[28]INPUT!#REF!</definedName>
    <definedName name="A3L3L" localSheetId="15">[28]INPUT!#REF!</definedName>
    <definedName name="A3L3L">[28]INPUT!#REF!</definedName>
    <definedName name="A3L3R" localSheetId="15">[28]INPUT!#REF!</definedName>
    <definedName name="A3L3R">[28]INPUT!#REF!</definedName>
    <definedName name="A3L4L" localSheetId="15">[28]INPUT!#REF!</definedName>
    <definedName name="A3L4L">[28]INPUT!#REF!</definedName>
    <definedName name="A3L4R" localSheetId="15">[28]INPUT!#REF!</definedName>
    <definedName name="A3L4R">[28]INPUT!#REF!</definedName>
    <definedName name="A3LFL" localSheetId="15">[28]INPUT!#REF!</definedName>
    <definedName name="A3LFL">[28]INPUT!#REF!</definedName>
    <definedName name="A3LFR" localSheetId="15">[28]INPUT!#REF!</definedName>
    <definedName name="A3LFR">[28]INPUT!#REF!</definedName>
    <definedName name="A3LQL" localSheetId="15">[28]INPUT!#REF!</definedName>
    <definedName name="A3LQL">[28]INPUT!#REF!</definedName>
    <definedName name="A3LQR" localSheetId="15">[28]INPUT!#REF!</definedName>
    <definedName name="A3LQR">[28]INPUT!#REF!</definedName>
    <definedName name="A4B1L" localSheetId="15">[28]INPUT!#REF!</definedName>
    <definedName name="A4B1L">[28]INPUT!#REF!</definedName>
    <definedName name="A4B1R" localSheetId="15">[28]INPUT!#REF!</definedName>
    <definedName name="A4B1R">[28]INPUT!#REF!</definedName>
    <definedName name="A4B2L" localSheetId="15">[28]INPUT!#REF!</definedName>
    <definedName name="A4B2L">[28]INPUT!#REF!</definedName>
    <definedName name="A4B2R" localSheetId="15">[28]INPUT!#REF!</definedName>
    <definedName name="A4B2R">[28]INPUT!#REF!</definedName>
    <definedName name="A4B3L" localSheetId="15">[28]INPUT!#REF!</definedName>
    <definedName name="A4B3L">[28]INPUT!#REF!</definedName>
    <definedName name="A4B3R" localSheetId="15">[28]INPUT!#REF!</definedName>
    <definedName name="A4B3R">[28]INPUT!#REF!</definedName>
    <definedName name="A4B4L" localSheetId="15">[28]INPUT!#REF!</definedName>
    <definedName name="A4B4L">[28]INPUT!#REF!</definedName>
    <definedName name="A4B4R" localSheetId="15">[28]INPUT!#REF!</definedName>
    <definedName name="A4B4R">[28]INPUT!#REF!</definedName>
    <definedName name="A4BFL" localSheetId="15">[28]INPUT!#REF!</definedName>
    <definedName name="A4BFL">[28]INPUT!#REF!</definedName>
    <definedName name="A4BFR" localSheetId="15">[28]INPUT!#REF!</definedName>
    <definedName name="A4BFR">[28]INPUT!#REF!</definedName>
    <definedName name="A4BQL" localSheetId="15">[28]INPUT!#REF!</definedName>
    <definedName name="A4BQL">[28]INPUT!#REF!</definedName>
    <definedName name="A4BQR" localSheetId="15">[28]INPUT!#REF!</definedName>
    <definedName name="A4BQR">[28]INPUT!#REF!</definedName>
    <definedName name="A4L1L" localSheetId="15">[28]INPUT!#REF!</definedName>
    <definedName name="A4L1L">[28]INPUT!#REF!</definedName>
    <definedName name="A4L1R" localSheetId="15">[28]INPUT!#REF!</definedName>
    <definedName name="A4L1R">[28]INPUT!#REF!</definedName>
    <definedName name="A4L2L" localSheetId="15">[28]INPUT!#REF!</definedName>
    <definedName name="A4L2L">[28]INPUT!#REF!</definedName>
    <definedName name="A4L2R" localSheetId="15">[28]INPUT!#REF!</definedName>
    <definedName name="A4L2R">[28]INPUT!#REF!</definedName>
    <definedName name="A4L3L" localSheetId="15">[28]INPUT!#REF!</definedName>
    <definedName name="A4L3L">[28]INPUT!#REF!</definedName>
    <definedName name="A4L3R" localSheetId="15">[28]INPUT!#REF!</definedName>
    <definedName name="A4L3R">[28]INPUT!#REF!</definedName>
    <definedName name="A4L4L" localSheetId="15">[28]INPUT!#REF!</definedName>
    <definedName name="A4L4L">[28]INPUT!#REF!</definedName>
    <definedName name="A4L4R" localSheetId="15">[28]INPUT!#REF!</definedName>
    <definedName name="A4L4R">[28]INPUT!#REF!</definedName>
    <definedName name="A4LFL" localSheetId="15">[28]INPUT!#REF!</definedName>
    <definedName name="A4LFL">[28]INPUT!#REF!</definedName>
    <definedName name="A4LFR" localSheetId="15">[28]INPUT!#REF!</definedName>
    <definedName name="A4LFR">[28]INPUT!#REF!</definedName>
    <definedName name="A4LQL" localSheetId="15">[28]INPUT!#REF!</definedName>
    <definedName name="A4LQL">[28]INPUT!#REF!</definedName>
    <definedName name="A4LQR" localSheetId="15">[28]INPUT!#REF!</definedName>
    <definedName name="A4LQR">[28]INPUT!#REF!</definedName>
    <definedName name="A5B1L" localSheetId="15">[28]INPUT!#REF!</definedName>
    <definedName name="A5B1L">[28]INPUT!#REF!</definedName>
    <definedName name="A5B1R" localSheetId="15">[28]INPUT!#REF!</definedName>
    <definedName name="A5B1R">[28]INPUT!#REF!</definedName>
    <definedName name="A5B2L" localSheetId="15">[28]INPUT!#REF!</definedName>
    <definedName name="A5B2L">[28]INPUT!#REF!</definedName>
    <definedName name="A5B2R" localSheetId="15">[28]INPUT!#REF!</definedName>
    <definedName name="A5B2R">[28]INPUT!#REF!</definedName>
    <definedName name="A5B3L" localSheetId="15">[28]INPUT!#REF!</definedName>
    <definedName name="A5B3L">[28]INPUT!#REF!</definedName>
    <definedName name="A5B3R" localSheetId="15">[28]INPUT!#REF!</definedName>
    <definedName name="A5B3R">[28]INPUT!#REF!</definedName>
    <definedName name="A5B4L" localSheetId="15">[28]INPUT!#REF!</definedName>
    <definedName name="A5B4L">[28]INPUT!#REF!</definedName>
    <definedName name="A5B4R" localSheetId="15">[28]INPUT!#REF!</definedName>
    <definedName name="A5B4R">[28]INPUT!#REF!</definedName>
    <definedName name="A5BFL" localSheetId="15">[28]INPUT!#REF!</definedName>
    <definedName name="A5BFL">[28]INPUT!#REF!</definedName>
    <definedName name="A5BFR" localSheetId="15">[28]INPUT!#REF!</definedName>
    <definedName name="A5BFR">[28]INPUT!#REF!</definedName>
    <definedName name="A5BQL" localSheetId="15">[28]INPUT!#REF!</definedName>
    <definedName name="A5BQL">[28]INPUT!#REF!</definedName>
    <definedName name="A5BQR" localSheetId="15">[28]INPUT!#REF!</definedName>
    <definedName name="A5BQR">[28]INPUT!#REF!</definedName>
    <definedName name="A5L1L" localSheetId="15">[28]INPUT!#REF!</definedName>
    <definedName name="A5L1L">[28]INPUT!#REF!</definedName>
    <definedName name="A5L1R" localSheetId="15">[28]INPUT!#REF!</definedName>
    <definedName name="A5L1R">[28]INPUT!#REF!</definedName>
    <definedName name="A5L2L" localSheetId="15">[28]INPUT!#REF!</definedName>
    <definedName name="A5L2L">[28]INPUT!#REF!</definedName>
    <definedName name="A5L2R" localSheetId="15">[28]INPUT!#REF!</definedName>
    <definedName name="A5L2R">[28]INPUT!#REF!</definedName>
    <definedName name="A5L3L" localSheetId="15">[28]INPUT!#REF!</definedName>
    <definedName name="A5L3L">[28]INPUT!#REF!</definedName>
    <definedName name="A5L3R" localSheetId="15">[28]INPUT!#REF!</definedName>
    <definedName name="A5L3R">[28]INPUT!#REF!</definedName>
    <definedName name="A5L4L" localSheetId="15">[28]INPUT!#REF!</definedName>
    <definedName name="A5L4L">[28]INPUT!#REF!</definedName>
    <definedName name="A5L4R" localSheetId="15">[28]INPUT!#REF!</definedName>
    <definedName name="A5L4R">[28]INPUT!#REF!</definedName>
    <definedName name="A5LFL" localSheetId="15">[28]INPUT!#REF!</definedName>
    <definedName name="A5LFL">[28]INPUT!#REF!</definedName>
    <definedName name="A5LFR" localSheetId="15">[28]INPUT!#REF!</definedName>
    <definedName name="A5LFR">[28]INPUT!#REF!</definedName>
    <definedName name="A5LQL" localSheetId="15">[28]INPUT!#REF!</definedName>
    <definedName name="A5LQL">[28]INPUT!#REF!</definedName>
    <definedName name="A5LQR" localSheetId="15">[28]INPUT!#REF!</definedName>
    <definedName name="A5LQR">[28]INPUT!#REF!</definedName>
    <definedName name="A6B1L" localSheetId="15">[28]INPUT!#REF!</definedName>
    <definedName name="A6B1L">[28]INPUT!#REF!</definedName>
    <definedName name="A6B1R" localSheetId="15">[28]INPUT!#REF!</definedName>
    <definedName name="A6B1R">[28]INPUT!#REF!</definedName>
    <definedName name="A6B2L" localSheetId="15">[28]INPUT!#REF!</definedName>
    <definedName name="A6B2L">[28]INPUT!#REF!</definedName>
    <definedName name="A6B2R" localSheetId="15">[28]INPUT!#REF!</definedName>
    <definedName name="A6B2R">[28]INPUT!#REF!</definedName>
    <definedName name="A6B3L" localSheetId="15">[28]INPUT!#REF!</definedName>
    <definedName name="A6B3L">[28]INPUT!#REF!</definedName>
    <definedName name="A6B3R" localSheetId="15">[28]INPUT!#REF!</definedName>
    <definedName name="A6B3R">[28]INPUT!#REF!</definedName>
    <definedName name="A6B4L" localSheetId="15">[28]INPUT!#REF!</definedName>
    <definedName name="A6B4L">[28]INPUT!#REF!</definedName>
    <definedName name="A6B4R" localSheetId="15">[28]INPUT!#REF!</definedName>
    <definedName name="A6B4R">[28]INPUT!#REF!</definedName>
    <definedName name="A6BFL" localSheetId="15">[28]INPUT!#REF!</definedName>
    <definedName name="A6BFL">[28]INPUT!#REF!</definedName>
    <definedName name="A6BFR" localSheetId="15">[28]INPUT!#REF!</definedName>
    <definedName name="A6BFR">[28]INPUT!#REF!</definedName>
    <definedName name="A6BQL" localSheetId="15">[28]INPUT!#REF!</definedName>
    <definedName name="A6BQL">[28]INPUT!#REF!</definedName>
    <definedName name="A6BQR" localSheetId="15">[28]INPUT!#REF!</definedName>
    <definedName name="A6BQR">[28]INPUT!#REF!</definedName>
    <definedName name="A6L1L" localSheetId="15">[28]INPUT!#REF!</definedName>
    <definedName name="A6L1L">[28]INPUT!#REF!</definedName>
    <definedName name="A6L1R" localSheetId="15">[28]INPUT!#REF!</definedName>
    <definedName name="A6L1R">[28]INPUT!#REF!</definedName>
    <definedName name="A6L2L" localSheetId="15">[28]INPUT!#REF!</definedName>
    <definedName name="A6L2L">[28]INPUT!#REF!</definedName>
    <definedName name="A6L2R" localSheetId="15">[28]INPUT!#REF!</definedName>
    <definedName name="A6L2R">[28]INPUT!#REF!</definedName>
    <definedName name="A6L3L" localSheetId="15">[28]INPUT!#REF!</definedName>
    <definedName name="A6L3L">[28]INPUT!#REF!</definedName>
    <definedName name="A6L3R" localSheetId="15">[28]INPUT!#REF!</definedName>
    <definedName name="A6L3R">[28]INPUT!#REF!</definedName>
    <definedName name="A6L4L" localSheetId="15">[28]INPUT!#REF!</definedName>
    <definedName name="A6L4L">[28]INPUT!#REF!</definedName>
    <definedName name="A6L4R" localSheetId="15">[28]INPUT!#REF!</definedName>
    <definedName name="A6L4R">[28]INPUT!#REF!</definedName>
    <definedName name="A6LFL" localSheetId="15">[28]INPUT!#REF!</definedName>
    <definedName name="A6LFL">[28]INPUT!#REF!</definedName>
    <definedName name="A6LFR" localSheetId="15">[28]INPUT!#REF!</definedName>
    <definedName name="A6LFR">[28]INPUT!#REF!</definedName>
    <definedName name="A6LQL" localSheetId="15">[28]INPUT!#REF!</definedName>
    <definedName name="A6LQL">[28]INPUT!#REF!</definedName>
    <definedName name="A6LQR" localSheetId="15">[28]INPUT!#REF!</definedName>
    <definedName name="A6LQR">[28]INPUT!#REF!</definedName>
    <definedName name="A7B1L" localSheetId="15">[28]INPUT!#REF!</definedName>
    <definedName name="A7B1L">[28]INPUT!#REF!</definedName>
    <definedName name="A7B1R" localSheetId="15">[28]INPUT!#REF!</definedName>
    <definedName name="A7B1R">[28]INPUT!#REF!</definedName>
    <definedName name="A7B2L" localSheetId="15">[28]INPUT!#REF!</definedName>
    <definedName name="A7B2L">[28]INPUT!#REF!</definedName>
    <definedName name="A7B2R" localSheetId="15">[28]INPUT!#REF!</definedName>
    <definedName name="A7B2R">[28]INPUT!#REF!</definedName>
    <definedName name="A7B3L" localSheetId="15">[28]INPUT!#REF!</definedName>
    <definedName name="A7B3L">[28]INPUT!#REF!</definedName>
    <definedName name="A7B3R" localSheetId="15">[28]INPUT!#REF!</definedName>
    <definedName name="A7B3R">[28]INPUT!#REF!</definedName>
    <definedName name="A7B4L" localSheetId="15">[28]INPUT!#REF!</definedName>
    <definedName name="A7B4L">[28]INPUT!#REF!</definedName>
    <definedName name="A7B4R" localSheetId="15">[28]INPUT!#REF!</definedName>
    <definedName name="A7B4R">[28]INPUT!#REF!</definedName>
    <definedName name="A7BFL" localSheetId="15">[28]INPUT!#REF!</definedName>
    <definedName name="A7BFL">[28]INPUT!#REF!</definedName>
    <definedName name="A7BFR" localSheetId="15">[28]INPUT!#REF!</definedName>
    <definedName name="A7BFR">[28]INPUT!#REF!</definedName>
    <definedName name="A7BQL" localSheetId="15">[28]INPUT!#REF!</definedName>
    <definedName name="A7BQL">[28]INPUT!#REF!</definedName>
    <definedName name="A7BQR" localSheetId="15">[28]INPUT!#REF!</definedName>
    <definedName name="A7BQR">[28]INPUT!#REF!</definedName>
    <definedName name="A7L1L" localSheetId="15">[28]INPUT!#REF!</definedName>
    <definedName name="A7L1L">[28]INPUT!#REF!</definedName>
    <definedName name="A7L1R" localSheetId="15">[28]INPUT!#REF!</definedName>
    <definedName name="A7L1R">[28]INPUT!#REF!</definedName>
    <definedName name="A7L2L" localSheetId="15">[28]INPUT!#REF!</definedName>
    <definedName name="A7L2L">[28]INPUT!#REF!</definedName>
    <definedName name="A7L2R" localSheetId="15">[28]INPUT!#REF!</definedName>
    <definedName name="A7L2R">[28]INPUT!#REF!</definedName>
    <definedName name="A7L3L" localSheetId="15">[28]INPUT!#REF!</definedName>
    <definedName name="A7L3L">[28]INPUT!#REF!</definedName>
    <definedName name="A7L3R" localSheetId="15">[28]INPUT!#REF!</definedName>
    <definedName name="A7L3R">[28]INPUT!#REF!</definedName>
    <definedName name="A7L4L" localSheetId="15">[28]INPUT!#REF!</definedName>
    <definedName name="A7L4L">[28]INPUT!#REF!</definedName>
    <definedName name="A7L4R" localSheetId="15">[28]INPUT!#REF!</definedName>
    <definedName name="A7L4R">[28]INPUT!#REF!</definedName>
    <definedName name="A7LFL" localSheetId="15">[28]INPUT!#REF!</definedName>
    <definedName name="A7LFL">[28]INPUT!#REF!</definedName>
    <definedName name="A7LFR" localSheetId="15">[28]INPUT!#REF!</definedName>
    <definedName name="A7LFR">[28]INPUT!#REF!</definedName>
    <definedName name="A7LQL" localSheetId="15">[28]INPUT!#REF!</definedName>
    <definedName name="A7LQL">[28]INPUT!#REF!</definedName>
    <definedName name="A7LQR" localSheetId="15">[28]INPUT!#REF!</definedName>
    <definedName name="A7LQR">[28]INPUT!#REF!</definedName>
    <definedName name="A8B1L" localSheetId="15">[28]INPUT!#REF!</definedName>
    <definedName name="A8B1L">[28]INPUT!#REF!</definedName>
    <definedName name="A8B1R" localSheetId="15">[28]INPUT!#REF!</definedName>
    <definedName name="A8B1R">[28]INPUT!#REF!</definedName>
    <definedName name="A8B2L" localSheetId="15">[28]INPUT!#REF!</definedName>
    <definedName name="A8B2L">[28]INPUT!#REF!</definedName>
    <definedName name="A8B2R" localSheetId="15">[28]INPUT!#REF!</definedName>
    <definedName name="A8B2R">[28]INPUT!#REF!</definedName>
    <definedName name="A8B3L" localSheetId="15">[28]INPUT!#REF!</definedName>
    <definedName name="A8B3L">[28]INPUT!#REF!</definedName>
    <definedName name="A8B3R" localSheetId="15">[28]INPUT!#REF!</definedName>
    <definedName name="A8B3R">[28]INPUT!#REF!</definedName>
    <definedName name="A8B4L" localSheetId="15">[28]INPUT!#REF!</definedName>
    <definedName name="A8B4L">[28]INPUT!#REF!</definedName>
    <definedName name="A8B4R" localSheetId="15">[28]INPUT!#REF!</definedName>
    <definedName name="A8B4R">[28]INPUT!#REF!</definedName>
    <definedName name="A8BFL" localSheetId="15">[28]INPUT!#REF!</definedName>
    <definedName name="A8BFL">[28]INPUT!#REF!</definedName>
    <definedName name="A8BFR" localSheetId="15">[28]INPUT!#REF!</definedName>
    <definedName name="A8BFR">[28]INPUT!#REF!</definedName>
    <definedName name="A8BQL" localSheetId="15">[28]INPUT!#REF!</definedName>
    <definedName name="A8BQL">[28]INPUT!#REF!</definedName>
    <definedName name="A8BQR" localSheetId="15">[28]INPUT!#REF!</definedName>
    <definedName name="A8BQR">[28]INPUT!#REF!</definedName>
    <definedName name="A8L1L" localSheetId="15">[28]INPUT!#REF!</definedName>
    <definedName name="A8L1L">[28]INPUT!#REF!</definedName>
    <definedName name="A8L1R" localSheetId="15">[28]INPUT!#REF!</definedName>
    <definedName name="A8L1R">[28]INPUT!#REF!</definedName>
    <definedName name="A8L2L" localSheetId="15">[28]INPUT!#REF!</definedName>
    <definedName name="A8L2L">[28]INPUT!#REF!</definedName>
    <definedName name="A8L2R" localSheetId="15">[28]INPUT!#REF!</definedName>
    <definedName name="A8L2R">[28]INPUT!#REF!</definedName>
    <definedName name="A8L3L" localSheetId="15">[28]INPUT!#REF!</definedName>
    <definedName name="A8L3L">[28]INPUT!#REF!</definedName>
    <definedName name="A8L3R" localSheetId="15">[28]INPUT!#REF!</definedName>
    <definedName name="A8L3R">[28]INPUT!#REF!</definedName>
    <definedName name="A8L4L" localSheetId="15">[28]INPUT!#REF!</definedName>
    <definedName name="A8L4L">[28]INPUT!#REF!</definedName>
    <definedName name="A8L4R" localSheetId="15">[28]INPUT!#REF!</definedName>
    <definedName name="A8L4R">[28]INPUT!#REF!</definedName>
    <definedName name="A8LFL" localSheetId="15">[28]INPUT!#REF!</definedName>
    <definedName name="A8LFL">[28]INPUT!#REF!</definedName>
    <definedName name="A8LFR" localSheetId="15">[28]INPUT!#REF!</definedName>
    <definedName name="A8LFR">[28]INPUT!#REF!</definedName>
    <definedName name="A8LQL" localSheetId="15">[28]INPUT!#REF!</definedName>
    <definedName name="A8LQL">[28]INPUT!#REF!</definedName>
    <definedName name="A8LQR" localSheetId="15">[28]INPUT!#REF!</definedName>
    <definedName name="A8LQR">[28]INPUT!#REF!</definedName>
    <definedName name="A9B1L" localSheetId="15">[28]INPUT!#REF!</definedName>
    <definedName name="A9B1L">[28]INPUT!#REF!</definedName>
    <definedName name="A9B1R" localSheetId="15">[28]INPUT!#REF!</definedName>
    <definedName name="A9B1R">[28]INPUT!#REF!</definedName>
    <definedName name="A9B2L" localSheetId="15">[28]INPUT!#REF!</definedName>
    <definedName name="A9B2L">[28]INPUT!#REF!</definedName>
    <definedName name="A9B2R" localSheetId="15">[28]INPUT!#REF!</definedName>
    <definedName name="A9B2R">[28]INPUT!#REF!</definedName>
    <definedName name="A9B3L" localSheetId="15">[28]INPUT!#REF!</definedName>
    <definedName name="A9B3L">[28]INPUT!#REF!</definedName>
    <definedName name="A9B3R" localSheetId="15">[28]INPUT!#REF!</definedName>
    <definedName name="A9B3R">[28]INPUT!#REF!</definedName>
    <definedName name="A9B4L" localSheetId="15">[28]INPUT!#REF!</definedName>
    <definedName name="A9B4L">[28]INPUT!#REF!</definedName>
    <definedName name="A9B4R" localSheetId="15">[28]INPUT!#REF!</definedName>
    <definedName name="A9B4R">[28]INPUT!#REF!</definedName>
    <definedName name="A9BFL" localSheetId="15">[28]INPUT!#REF!</definedName>
    <definedName name="A9BFL">[28]INPUT!#REF!</definedName>
    <definedName name="A9BFR" localSheetId="15">[28]INPUT!#REF!</definedName>
    <definedName name="A9BFR">[28]INPUT!#REF!</definedName>
    <definedName name="A9BQL" localSheetId="15">[28]INPUT!#REF!</definedName>
    <definedName name="A9BQL">[28]INPUT!#REF!</definedName>
    <definedName name="A9BQR" localSheetId="15">[28]INPUT!#REF!</definedName>
    <definedName name="A9BQR">[28]INPUT!#REF!</definedName>
    <definedName name="A9L1L" localSheetId="15">[28]INPUT!#REF!</definedName>
    <definedName name="A9L1L">[28]INPUT!#REF!</definedName>
    <definedName name="A9L1R" localSheetId="15">[28]INPUT!#REF!</definedName>
    <definedName name="A9L1R">[28]INPUT!#REF!</definedName>
    <definedName name="A9L2L" localSheetId="15">[28]INPUT!#REF!</definedName>
    <definedName name="A9L2L">[28]INPUT!#REF!</definedName>
    <definedName name="A9L2R" localSheetId="15">[28]INPUT!#REF!</definedName>
    <definedName name="A9L2R">[28]INPUT!#REF!</definedName>
    <definedName name="A9L3L" localSheetId="15">[28]INPUT!#REF!</definedName>
    <definedName name="A9L3L">[28]INPUT!#REF!</definedName>
    <definedName name="A9L3R" localSheetId="15">[28]INPUT!#REF!</definedName>
    <definedName name="A9L3R">[28]INPUT!#REF!</definedName>
    <definedName name="A9L4L" localSheetId="15">[28]INPUT!#REF!</definedName>
    <definedName name="A9L4L">[28]INPUT!#REF!</definedName>
    <definedName name="A9L4R" localSheetId="15">[28]INPUT!#REF!</definedName>
    <definedName name="A9L4R">[28]INPUT!#REF!</definedName>
    <definedName name="A9LFL" localSheetId="15">[28]INPUT!#REF!</definedName>
    <definedName name="A9LFL">[28]INPUT!#REF!</definedName>
    <definedName name="A9LFR" localSheetId="15">[28]INPUT!#REF!</definedName>
    <definedName name="A9LFR">[28]INPUT!#REF!</definedName>
    <definedName name="A9LQL" localSheetId="15">[28]INPUT!#REF!</definedName>
    <definedName name="A9LQL">[28]INPUT!#REF!</definedName>
    <definedName name="A9LQR" localSheetId="15">[28]INPUT!#REF!</definedName>
    <definedName name="A9LQR">[28]INPUT!#REF!</definedName>
    <definedName name="AA" localSheetId="15">#REF!</definedName>
    <definedName name="AA">#REF!</definedName>
    <definedName name="AAA" localSheetId="15">#REF!</definedName>
    <definedName name="AAA">#REF!</definedName>
    <definedName name="aaaa" localSheetId="15">[44]일위집계표!#REF!</definedName>
    <definedName name="aaaa">[44]일위집계표!#REF!</definedName>
    <definedName name="aaaaa" localSheetId="15">BlankMacro1</definedName>
    <definedName name="aaaaa">BlankMacro1</definedName>
    <definedName name="aaaaaa" localSheetId="15">#REF!</definedName>
    <definedName name="aaaaaa">#REF!</definedName>
    <definedName name="aaaaaaaaaa" hidden="1">{#N/A,#N/A,FALSE,"포장1";#N/A,#N/A,FALSE,"포장1"}</definedName>
    <definedName name="aaaaaaaaaaaaa" localSheetId="15">#REF!</definedName>
    <definedName name="aaaaaaaaaaaaa">#REF!</definedName>
    <definedName name="aaaaaaaaaaaaaaaaa" localSheetId="15">#REF!</definedName>
    <definedName name="aaaaaaaaaaaaaaaaa">#REF!</definedName>
    <definedName name="aaaaaaaaaaaaaaaaaa" localSheetId="15">#REF!</definedName>
    <definedName name="aaaaaaaaaaaaaaaaaa">#REF!</definedName>
    <definedName name="aaaaaaaaaaaaaaaaaaa" localSheetId="15">#REF!</definedName>
    <definedName name="aaaaaaaaaaaaaaaaaaa">#REF!</definedName>
    <definedName name="AAAAAQQQ">{"'도면'!$G$62:$H$63","'도면'!$G$62:$H$63"}</definedName>
    <definedName name="aaasss" localSheetId="15">#REF!</definedName>
    <definedName name="aaasss">#REF!</definedName>
    <definedName name="AAD" localSheetId="15">[45]DATA!#REF!</definedName>
    <definedName name="AAD">[45]DATA!#REF!</definedName>
    <definedName name="AAWF">'[46]ABUT수량-A1'!$T$25</definedName>
    <definedName name="AB" localSheetId="15">#REF!</definedName>
    <definedName name="AB">#REF!</definedName>
    <definedName name="ABC" localSheetId="15">#REF!</definedName>
    <definedName name="ABC">#REF!</definedName>
    <definedName name="abd" hidden="1">{#N/A,#N/A,FALSE,"골재소요량";#N/A,#N/A,FALSE,"골재소요량"}</definedName>
    <definedName name="ac" localSheetId="15">#REF!</definedName>
    <definedName name="ac">#REF!</definedName>
    <definedName name="AccessDatabase" hidden="1">"C:\My Documents\북부수도사업소\전원차단장치\전원차~1\전원차단장치 내역서 03월06일.mdb"</definedName>
    <definedName name="ACD" localSheetId="15">[45]DATA!#REF!</definedName>
    <definedName name="ACD">[45]DATA!#REF!</definedName>
    <definedName name="ACD10L" localSheetId="15">[47]INPUT!#REF!</definedName>
    <definedName name="ACD10L">[47]INPUT!#REF!</definedName>
    <definedName name="ACD10R" localSheetId="15">[47]INPUT!#REF!</definedName>
    <definedName name="ACD10R">[47]INPUT!#REF!</definedName>
    <definedName name="ACD3L" localSheetId="15">[47]INPUT!#REF!</definedName>
    <definedName name="ACD3L">[47]INPUT!#REF!</definedName>
    <definedName name="ACD3R" localSheetId="15">[47]INPUT!#REF!</definedName>
    <definedName name="ACD3R">[47]INPUT!#REF!</definedName>
    <definedName name="ACD4L" localSheetId="15">[47]INPUT!#REF!</definedName>
    <definedName name="ACD4L">[47]INPUT!#REF!</definedName>
    <definedName name="ACD4R" localSheetId="15">[47]INPUT!#REF!</definedName>
    <definedName name="ACD4R">[47]INPUT!#REF!</definedName>
    <definedName name="ACD5L" localSheetId="15">[47]INPUT!#REF!</definedName>
    <definedName name="ACD5L">[47]INPUT!#REF!</definedName>
    <definedName name="ACD5R" localSheetId="15">[47]INPUT!#REF!</definedName>
    <definedName name="ACD5R">[47]INPUT!#REF!</definedName>
    <definedName name="ACD6L" localSheetId="15">[47]INPUT!#REF!</definedName>
    <definedName name="ACD6L">[47]INPUT!#REF!</definedName>
    <definedName name="ACD6R" localSheetId="15">[47]INPUT!#REF!</definedName>
    <definedName name="ACD6R">[47]INPUT!#REF!</definedName>
    <definedName name="ACD7L" localSheetId="15">[47]INPUT!#REF!</definedName>
    <definedName name="ACD7L">[47]INPUT!#REF!</definedName>
    <definedName name="ACD7R" localSheetId="15">[47]INPUT!#REF!</definedName>
    <definedName name="ACD7R">[47]INPUT!#REF!</definedName>
    <definedName name="ACD8L" localSheetId="15">[47]INPUT!#REF!</definedName>
    <definedName name="ACD8L">[47]INPUT!#REF!</definedName>
    <definedName name="ACD8R" localSheetId="15">[47]INPUT!#REF!</definedName>
    <definedName name="ACD8R">[47]INPUT!#REF!</definedName>
    <definedName name="ACD9L" localSheetId="15">[47]INPUT!#REF!</definedName>
    <definedName name="ACD9L">[47]INPUT!#REF!</definedName>
    <definedName name="ACD9R" localSheetId="15">[47]INPUT!#REF!</definedName>
    <definedName name="ACD9R">[47]INPUT!#REF!</definedName>
    <definedName name="ACE10L" localSheetId="15">[47]INPUT!#REF!</definedName>
    <definedName name="ACE10L">[47]INPUT!#REF!</definedName>
    <definedName name="ACE10R" localSheetId="15">[47]INPUT!#REF!</definedName>
    <definedName name="ACE10R">[47]INPUT!#REF!</definedName>
    <definedName name="ACE3L" localSheetId="15">[47]INPUT!#REF!</definedName>
    <definedName name="ACE3L">[47]INPUT!#REF!</definedName>
    <definedName name="ACE3R" localSheetId="15">[47]INPUT!#REF!</definedName>
    <definedName name="ACE3R">[47]INPUT!#REF!</definedName>
    <definedName name="ACE4L" localSheetId="15">[47]INPUT!#REF!</definedName>
    <definedName name="ACE4L">[47]INPUT!#REF!</definedName>
    <definedName name="ACE4R" localSheetId="15">[47]INPUT!#REF!</definedName>
    <definedName name="ACE4R">[47]INPUT!#REF!</definedName>
    <definedName name="ACE5L" localSheetId="15">[47]INPUT!#REF!</definedName>
    <definedName name="ACE5L">[47]INPUT!#REF!</definedName>
    <definedName name="ACE5R" localSheetId="15">[47]INPUT!#REF!</definedName>
    <definedName name="ACE5R">[47]INPUT!#REF!</definedName>
    <definedName name="ACE6L" localSheetId="15">[47]INPUT!#REF!</definedName>
    <definedName name="ACE6L">[47]INPUT!#REF!</definedName>
    <definedName name="ACE6R" localSheetId="15">[47]INPUT!#REF!</definedName>
    <definedName name="ACE6R">[47]INPUT!#REF!</definedName>
    <definedName name="ACE7L" localSheetId="15">[47]INPUT!#REF!</definedName>
    <definedName name="ACE7L">[47]INPUT!#REF!</definedName>
    <definedName name="ACE7R" localSheetId="15">[47]INPUT!#REF!</definedName>
    <definedName name="ACE7R">[47]INPUT!#REF!</definedName>
    <definedName name="ACE8L" localSheetId="15">[47]INPUT!#REF!</definedName>
    <definedName name="ACE8L">[47]INPUT!#REF!</definedName>
    <definedName name="ACE8R" localSheetId="15">[47]INPUT!#REF!</definedName>
    <definedName name="ACE8R">[47]INPUT!#REF!</definedName>
    <definedName name="ACE9L" localSheetId="15">[47]INPUT!#REF!</definedName>
    <definedName name="ACE9L">[47]INPUT!#REF!</definedName>
    <definedName name="ACE9R" localSheetId="15">[47]INPUT!#REF!</definedName>
    <definedName name="ACE9R">[47]INPUT!#REF!</definedName>
    <definedName name="ACH10L" localSheetId="15">[47]INPUT!#REF!</definedName>
    <definedName name="ACH10L">[47]INPUT!#REF!</definedName>
    <definedName name="ACH10R" localSheetId="15">[47]INPUT!#REF!</definedName>
    <definedName name="ACH10R">[47]INPUT!#REF!</definedName>
    <definedName name="ACH3L" localSheetId="15">[47]INPUT!#REF!</definedName>
    <definedName name="ACH3L">[47]INPUT!#REF!</definedName>
    <definedName name="ACH3R" localSheetId="15">[47]INPUT!#REF!</definedName>
    <definedName name="ACH3R">[47]INPUT!#REF!</definedName>
    <definedName name="ACH4L" localSheetId="15">[47]INPUT!#REF!</definedName>
    <definedName name="ACH4L">[47]INPUT!#REF!</definedName>
    <definedName name="ACH4R" localSheetId="15">[47]INPUT!#REF!</definedName>
    <definedName name="ACH4R">[47]INPUT!#REF!</definedName>
    <definedName name="ACH5L" localSheetId="15">[47]INPUT!#REF!</definedName>
    <definedName name="ACH5L">[47]INPUT!#REF!</definedName>
    <definedName name="ACH5R" localSheetId="15">[47]INPUT!#REF!</definedName>
    <definedName name="ACH5R">[47]INPUT!#REF!</definedName>
    <definedName name="ACH6L" localSheetId="15">[47]INPUT!#REF!</definedName>
    <definedName name="ACH6L">[47]INPUT!#REF!</definedName>
    <definedName name="ACH6R" localSheetId="15">[47]INPUT!#REF!</definedName>
    <definedName name="ACH6R">[47]INPUT!#REF!</definedName>
    <definedName name="ACH7L" localSheetId="15">[47]INPUT!#REF!</definedName>
    <definedName name="ACH7L">[47]INPUT!#REF!</definedName>
    <definedName name="ACH7R" localSheetId="15">[47]INPUT!#REF!</definedName>
    <definedName name="ACH7R">[47]INPUT!#REF!</definedName>
    <definedName name="ACH8L" localSheetId="15">[47]INPUT!#REF!</definedName>
    <definedName name="ACH8L">[47]INPUT!#REF!</definedName>
    <definedName name="ACH8R" localSheetId="15">[47]INPUT!#REF!</definedName>
    <definedName name="ACH8R">[47]INPUT!#REF!</definedName>
    <definedName name="ACH9L" localSheetId="15">[47]INPUT!#REF!</definedName>
    <definedName name="ACH9L">[47]INPUT!#REF!</definedName>
    <definedName name="ACH9R" localSheetId="15">[47]INPUT!#REF!</definedName>
    <definedName name="ACH9R">[47]INPUT!#REF!</definedName>
    <definedName name="ad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d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d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DATA" localSheetId="15">#REF!</definedName>
    <definedName name="ADATA">#REF!</definedName>
    <definedName name="add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dd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dd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dfadwe">#N/A</definedName>
    <definedName name="adfdge" hidden="1">{#N/A,#N/A,FALSE,"2~8번"}</definedName>
    <definedName name="adfe">#N/A</definedName>
    <definedName name="adfee">#N/A</definedName>
    <definedName name="adfq">#N/A</definedName>
    <definedName name="adfvvv" hidden="1">{"'Firr(선)'!$AS$1:$AY$62","'Firr(사)'!$AS$1:$AY$62","'Firr(회)'!$AS$1:$AY$62","'Firr(선)'!$L$1:$V$62","'Firr(사)'!$L$1:$V$62","'Firr(회)'!$L$1:$V$62"}</definedName>
    <definedName name="adfwer">#N/A</definedName>
    <definedName name="ADG" localSheetId="15" hidden="1">#REF!</definedName>
    <definedName name="ADG" hidden="1">#REF!</definedName>
    <definedName name="ae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e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e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ED" localSheetId="15">[45]DATA!#REF!</definedName>
    <definedName name="AED">[45]DATA!#REF!</definedName>
    <definedName name="aee" localSheetId="15">BlankMacro1</definedName>
    <definedName name="aee">BlankMacro1</definedName>
    <definedName name="aeer">#N/A</definedName>
    <definedName name="Aend" localSheetId="15">#REF!</definedName>
    <definedName name="Aend">#REF!</definedName>
    <definedName name="AERGTERGTE" localSheetId="15">BlankMacro1</definedName>
    <definedName name="AERGTERGTE">BlankMacro1</definedName>
    <definedName name="Aex" localSheetId="15">#REF!</definedName>
    <definedName name="Aex">#REF!</definedName>
    <definedName name="a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fCon" localSheetId="15">#REF!</definedName>
    <definedName name="AfCon">#REF!</definedName>
    <definedName name="AFDS" localSheetId="15" hidden="1">#REF!</definedName>
    <definedName name="AFDS" hidden="1">#REF!</definedName>
    <definedName name="a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FSDASDFASDF" localSheetId="15" hidden="1">#REF!</definedName>
    <definedName name="AFSDASDFASDF" hidden="1">#REF!</definedName>
    <definedName name="AFSDFASDFASFD" localSheetId="15" hidden="1">#REF!</definedName>
    <definedName name="AFSDFASDFASFD" hidden="1">#REF!</definedName>
    <definedName name="ag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g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g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GD" localSheetId="15">[45]DATA!#REF!</definedName>
    <definedName name="AGD">[45]DATA!#REF!</definedName>
    <definedName name="agg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gg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gg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g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h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h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h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hh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hh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hh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h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I" localSheetId="15">[45]DATA!#REF!</definedName>
    <definedName name="AI">[45]DATA!#REF!</definedName>
    <definedName name="AID" localSheetId="15">[45]DATA!#REF!</definedName>
    <definedName name="AID">[45]DATA!#REF!</definedName>
    <definedName name="AK" localSheetId="15">[45]DATA!#REF!</definedName>
    <definedName name="AK">[45]DATA!#REF!</definedName>
    <definedName name="AKD" localSheetId="15">[45]DATA!#REF!</definedName>
    <definedName name="AKD">[45]DATA!#REF!</definedName>
    <definedName name="akkdkdk">'[48]Y-WORK'!$D$19:$D$19,'[48]Y-WORK'!$F$19:$BD$19</definedName>
    <definedName name="Alkali" localSheetId="15">#REF!</definedName>
    <definedName name="Alkali">#REF!</definedName>
    <definedName name="ALKr" localSheetId="15">#REF!</definedName>
    <definedName name="ALKr">#REF!</definedName>
    <definedName name="ALKs" localSheetId="15">#REF!</definedName>
    <definedName name="ALKs">#REF!</definedName>
    <definedName name="alpa1" localSheetId="15">#REF!</definedName>
    <definedName name="alpa1">#REF!</definedName>
    <definedName name="AlphaD" localSheetId="15">#REF!</definedName>
    <definedName name="AlphaD">#REF!</definedName>
    <definedName name="AlphaL" localSheetId="15">#REF!</definedName>
    <definedName name="AlphaL">#REF!</definedName>
    <definedName name="AM" localSheetId="15">[45]DATA!#REF!</definedName>
    <definedName name="AM">[45]DATA!#REF!</definedName>
    <definedName name="AMD" localSheetId="15">[45]DATA!#REF!</definedName>
    <definedName name="AMD">[45]DATA!#REF!</definedName>
    <definedName name="amount" localSheetId="15">[49]견적사양비교표!#REF!</definedName>
    <definedName name="amount">[49]견적사양비교표!#REF!</definedName>
    <definedName name="an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CHOR" localSheetId="15">[50]목재동바리!#REF!</definedName>
    <definedName name="ANCHOR">[50]목재동바리!#REF!</definedName>
    <definedName name="ANCHORBRACKET" localSheetId="15">[50]목재동바리!#REF!</definedName>
    <definedName name="ANCHORBRACKET">[50]목재동바리!#REF!</definedName>
    <definedName name="ANCHORGROUTING" localSheetId="15">[50]목재동바리!#REF!</definedName>
    <definedName name="ANCHORGROUTING">[50]목재동바리!#REF!</definedName>
    <definedName name="ANCHOR천공토사" localSheetId="15">[50]목재동바리!#REF!</definedName>
    <definedName name="ANCHOR천공토사">[50]목재동바리!#REF!</definedName>
    <definedName name="ANFRK2" localSheetId="15">#REF!</definedName>
    <definedName name="ANFRK2">#REF!</definedName>
    <definedName name="ANFRK3" localSheetId="15">#REF!</definedName>
    <definedName name="ANFRK3">#REF!</definedName>
    <definedName name="anfrkk" localSheetId="15">#REF!</definedName>
    <definedName name="anfrkk">#REF!</definedName>
    <definedName name="ann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n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n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n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ODE" localSheetId="15">#REF!</definedName>
    <definedName name="ANODE">#REF!</definedName>
    <definedName name="ANODE재" localSheetId="15">[51]Sheet6!#REF!</definedName>
    <definedName name="ANODE재">[51]Sheet6!#REF!</definedName>
    <definedName name="anscount" hidden="1">1</definedName>
    <definedName name="AO" localSheetId="15">[45]DATA!#REF!</definedName>
    <definedName name="AO">[45]DATA!#REF!</definedName>
    <definedName name="AOD" localSheetId="15">[45]DATA!#REF!</definedName>
    <definedName name="AOD">[45]DATA!#REF!</definedName>
    <definedName name="AQ" localSheetId="15">[45]DATA!#REF!</definedName>
    <definedName name="AQ">[45]DATA!#REF!</definedName>
    <definedName name="aqaq">'[52]ABUT수량-A1'!$T$25</definedName>
    <definedName name="AQD" localSheetId="15">[45]DATA!#REF!</definedName>
    <definedName name="AQD">[45]DATA!#REF!</definedName>
    <definedName name="arr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rr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rr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rr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S" localSheetId="15">[45]DATA!#REF!</definedName>
    <definedName name="AS">[45]DATA!#REF!</definedName>
    <definedName name="AS12.5" localSheetId="15">#REF!</definedName>
    <definedName name="AS12.5">#REF!</definedName>
    <definedName name="asaadfdfssssssssss">[0]!asaadfdfssssssssss</definedName>
    <definedName name="asaasa" localSheetId="15">#REF!</definedName>
    <definedName name="asaasa">#REF!</definedName>
    <definedName name="ASB" localSheetId="15">#REF!</definedName>
    <definedName name="ASB">#REF!</definedName>
    <definedName name="ASCON" localSheetId="15">#REF!</definedName>
    <definedName name="ASCON">#REF!</definedName>
    <definedName name="ASD" localSheetId="15">[45]DATA!#REF!</definedName>
    <definedName name="ASD">[45]DATA!#REF!</definedName>
    <definedName name="ASDF" localSheetId="15" hidden="1">#REF!</definedName>
    <definedName name="ASDF" hidden="1">#REF!</definedName>
    <definedName name="ASDFAS" localSheetId="15" hidden="1">#REF!</definedName>
    <definedName name="ASDFAS" hidden="1">#REF!</definedName>
    <definedName name="asdfasdf" localSheetId="15">#REF!</definedName>
    <definedName name="asdfasdf">#REF!</definedName>
    <definedName name="ASDFASDFASDF" localSheetId="15">BlankMacro1</definedName>
    <definedName name="ASDFASDFASDF">BlankMacro1</definedName>
    <definedName name="ASDFASGDG" localSheetId="15">BlankMacro1</definedName>
    <definedName name="ASDFASGDG">BlankMacro1</definedName>
    <definedName name="asdfg" localSheetId="15">BlankMacro1</definedName>
    <definedName name="asdfg">BlankMacro1</definedName>
    <definedName name="ASFD" localSheetId="15" hidden="1">#REF!</definedName>
    <definedName name="ASFD" hidden="1">#REF!</definedName>
    <definedName name="ASFDASDF" localSheetId="15" hidden="1">#REF!</definedName>
    <definedName name="ASFDASDF" hidden="1">#REF!</definedName>
    <definedName name="ASFE" localSheetId="15">BlankMacro1</definedName>
    <definedName name="ASFE">BlankMacro1</definedName>
    <definedName name="ASFG" localSheetId="15">BlankMacro1</definedName>
    <definedName name="ASFG">BlankMacro1</definedName>
    <definedName name="asfwe" hidden="1">{"'Firr(선)'!$AS$1:$AY$62","'Firr(사)'!$AS$1:$AY$62","'Firr(회)'!$AS$1:$AY$62","'Firr(선)'!$L$1:$V$62","'Firr(사)'!$L$1:$V$62","'Firr(회)'!$L$1:$V$62"}</definedName>
    <definedName name="ASL" localSheetId="15">#REF!</definedName>
    <definedName name="ASL">#REF!</definedName>
    <definedName name="ASP" localSheetId="15">#REF!</definedName>
    <definedName name="ASP">#REF!</definedName>
    <definedName name="ASP_깨기복구" localSheetId="15">#REF!</definedName>
    <definedName name="ASP_깨기복구">#REF!</definedName>
    <definedName name="ASP_포장절단" localSheetId="15">#REF!</definedName>
    <definedName name="ASP_포장절단">#REF!</definedName>
    <definedName name="ASPHALT">[53]진주방향!$AS$348</definedName>
    <definedName name="asp두께">0.15</definedName>
    <definedName name="as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ST" localSheetId="15">#REF!</definedName>
    <definedName name="AST">#REF!</definedName>
    <definedName name="ASX" localSheetId="15">BlankMacro1</definedName>
    <definedName name="ASX">BlankMacro1</definedName>
    <definedName name="AT">[54]DATA!$E$4:$F$29</definedName>
    <definedName name="AU" localSheetId="15">[45]DATA!#REF!</definedName>
    <definedName name="AU">[45]DATA!#REF!</definedName>
    <definedName name="AUD" localSheetId="15">[45]DATA!#REF!</definedName>
    <definedName name="AUD">[45]DATA!#REF!</definedName>
    <definedName name="Av" localSheetId="15">#REF!</definedName>
    <definedName name="Av">#REF!</definedName>
    <definedName name="avvvv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v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v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v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W" localSheetId="15">#REF!</definedName>
    <definedName name="AW">#REF!</definedName>
    <definedName name="AWD" localSheetId="15">[45]DATA!#REF!</definedName>
    <definedName name="AWD">[45]DATA!#REF!</definedName>
    <definedName name="awer" hidden="1">{"'Firr(선)'!$AS$1:$AY$62","'Firr(사)'!$AS$1:$AY$62","'Firr(회)'!$AS$1:$AY$62","'Firr(선)'!$L$1:$V$62","'Firr(사)'!$L$1:$V$62","'Firr(회)'!$L$1:$V$62"}</definedName>
    <definedName name="AX" localSheetId="15">BlankMacro1</definedName>
    <definedName name="AX">BlankMacro1</definedName>
    <definedName name="AZ" localSheetId="15">BlankMacro1</definedName>
    <definedName name="AZ">BlankMacro1</definedName>
    <definedName name="A삼" localSheetId="15">#REF!</definedName>
    <definedName name="A삼">#REF!</definedName>
    <definedName name="A이" localSheetId="15">#REF!</definedName>
    <definedName name="A이">#REF!</definedName>
    <definedName name="A일" localSheetId="15">#REF!</definedName>
    <definedName name="A일">#REF!</definedName>
    <definedName name="b" localSheetId="15">[55]집계!#REF!,[55]집계!#REF!,[55]집계!#REF!,[55]집계!#REF!,[55]집계!#REF!,[55]집계!#REF!,[55]집계!#REF!,[55]집계!#REF!,[55]집계!#REF!,[55]집계!#REF!,[55]집계!#REF!,[55]집계!#REF!,[55]집계!#REF!,[55]집계!#REF!,[55]집계!#REF!,[55]집계!#REF!,[55]집계!#REF!,[55]집계!#REF!,[55]집계!#REF!,[55]집계!#REF!,[55]집계!#REF!,[55]집계!#REF!,[55]집계!#REF!,[55]집계!#REF!,[55]집계!#REF!,[55]집계!#REF!,[55]집계!#REF!,[55]집계!#REF!,[55]집계!#REF!,[55]집계!#REF!,[55]집계!#REF!</definedName>
    <definedName name="b">[55]집계!#REF!,[55]집계!#REF!,[55]집계!#REF!,[55]집계!#REF!,[55]집계!#REF!,[55]집계!#REF!,[55]집계!#REF!,[55]집계!#REF!,[55]집계!#REF!,[55]집계!#REF!,[55]집계!#REF!,[55]집계!#REF!,[55]집계!#REF!,[55]집계!#REF!,[55]집계!#REF!,[55]집계!#REF!,[55]집계!#REF!,[55]집계!#REF!,[55]집계!#REF!,[55]집계!#REF!,[55]집계!#REF!,[55]집계!#REF!,[55]집계!#REF!,[55]집계!#REF!,[55]집계!#REF!,[55]집계!#REF!,[55]집계!#REF!,[55]집계!#REF!,[55]집계!#REF!,[55]집계!#REF!,[55]집계!#REF!</definedName>
    <definedName name="B.1" localSheetId="15">#REF!</definedName>
    <definedName name="B.1">#REF!</definedName>
    <definedName name="B.2" localSheetId="15">#REF!</definedName>
    <definedName name="B.2">#REF!</definedName>
    <definedName name="B.3" localSheetId="15">#REF!</definedName>
    <definedName name="B.3">#REF!</definedName>
    <definedName name="B.4" localSheetId="15">#REF!</definedName>
    <definedName name="B.4">#REF!</definedName>
    <definedName name="B_" localSheetId="15">#REF!</definedName>
    <definedName name="B_">#REF!</definedName>
    <definedName name="B_3" localSheetId="15">#REF!</definedName>
    <definedName name="B_3">#REF!</definedName>
    <definedName name="B_4" localSheetId="15">#REF!</definedName>
    <definedName name="B_4">#REF!</definedName>
    <definedName name="B1A" localSheetId="15">#REF!</definedName>
    <definedName name="B1A">#REF!</definedName>
    <definedName name="B1B" localSheetId="15">#REF!</definedName>
    <definedName name="B1B">#REF!</definedName>
    <definedName name="B1WL" localSheetId="15">#REF!</definedName>
    <definedName name="B1WL">#REF!</definedName>
    <definedName name="B1WR" localSheetId="15">#REF!</definedName>
    <definedName name="B1WR">#REF!</definedName>
    <definedName name="B2A" localSheetId="15">#REF!</definedName>
    <definedName name="B2A">#REF!</definedName>
    <definedName name="B2B" localSheetId="15">#REF!</definedName>
    <definedName name="B2B">#REF!</definedName>
    <definedName name="B2WL" localSheetId="15">#REF!</definedName>
    <definedName name="B2WL">#REF!</definedName>
    <definedName name="B2WR" localSheetId="15">#REF!</definedName>
    <definedName name="B2WR">#REF!</definedName>
    <definedName name="B3A" localSheetId="15">#REF!</definedName>
    <definedName name="B3A">#REF!</definedName>
    <definedName name="B3B" localSheetId="15">#REF!</definedName>
    <definedName name="B3B">#REF!</definedName>
    <definedName name="B4A" localSheetId="15">#REF!</definedName>
    <definedName name="B4A">#REF!</definedName>
    <definedName name="B4B" localSheetId="15">#REF!</definedName>
    <definedName name="B4B">#REF!</definedName>
    <definedName name="B5A" localSheetId="15">#REF!</definedName>
    <definedName name="B5A">#REF!</definedName>
    <definedName name="B5B" localSheetId="15">[56]부대공집계표!#REF!</definedName>
    <definedName name="B5B">[56]부대공집계표!#REF!</definedName>
    <definedName name="B6A" localSheetId="15">#REF!</definedName>
    <definedName name="B6A">#REF!</definedName>
    <definedName name="B6B" localSheetId="15">[56]부대공집계표!#REF!</definedName>
    <definedName name="B6B">[56]부대공집계표!#REF!</definedName>
    <definedName name="B7A" localSheetId="15">#REF!</definedName>
    <definedName name="B7A">#REF!</definedName>
    <definedName name="B7B" localSheetId="15">[56]부대공집계표!#REF!</definedName>
    <definedName name="B7B">[56]부대공집계표!#REF!</definedName>
    <definedName name="B8A" localSheetId="15">#REF!</definedName>
    <definedName name="B8A">#REF!</definedName>
    <definedName name="BA" localSheetId="15">[57]제수!#REF!</definedName>
    <definedName name="BA">[57]제수!#REF!</definedName>
    <definedName name="BackKey" localSheetId="15">#REF!</definedName>
    <definedName name="BackKey">#REF!</definedName>
    <definedName name="baer">#N/A</definedName>
    <definedName name="baqw">#N/A</definedName>
    <definedName name="bb" localSheetId="15" hidden="1">[58]내역서!#REF!</definedName>
    <definedName name="bb" hidden="1">[58]내역서!#REF!</definedName>
    <definedName name="BBBB" localSheetId="15">#REF!</definedName>
    <definedName name="BBBB">#REF!</definedName>
    <definedName name="BBBBB">{"'도면'!$G$62:$H$63","'도면'!$G$62:$H$63"}</definedName>
    <definedName name="BBDATA" localSheetId="15">#REF!</definedName>
    <definedName name="BBDATA">#REF!</definedName>
    <definedName name="BC" localSheetId="15">[45]DATA!#REF!</definedName>
    <definedName name="BC">[45]DATA!#REF!</definedName>
    <definedName name="BDATA">'[59]일위대가(목록)'!$A$2:$J$446</definedName>
    <definedName name="BDCODE" localSheetId="15">#REF!</definedName>
    <definedName name="BDCODE">#REF!</definedName>
    <definedName name="bdfgdgr" localSheetId="15">[60]!Macro8</definedName>
    <definedName name="bdfgdgr">[60]!Macro8</definedName>
    <definedName name="BDFTR" localSheetId="15">BlankMacro1</definedName>
    <definedName name="BDFTR">BlankMacro1</definedName>
    <definedName name="BE" localSheetId="15">[45]DATA!#REF!</definedName>
    <definedName name="BE">[45]DATA!#REF!</definedName>
    <definedName name="BEAB1" localSheetId="15">#REF!</definedName>
    <definedName name="BEAB1">#REF!</definedName>
    <definedName name="BEAB2" localSheetId="15">#REF!</definedName>
    <definedName name="BEAB2">#REF!</definedName>
    <definedName name="BEAB3" localSheetId="15">#REF!</definedName>
    <definedName name="BEAB3">#REF!</definedName>
    <definedName name="BEAB4" localSheetId="15">#REF!</definedName>
    <definedName name="BEAB4">#REF!</definedName>
    <definedName name="BEAB5" localSheetId="15">#REF!</definedName>
    <definedName name="BEAB5">#REF!</definedName>
    <definedName name="BEAR1" localSheetId="15">#REF!</definedName>
    <definedName name="BEAR1">#REF!</definedName>
    <definedName name="BEAR2" localSheetId="15">#REF!</definedName>
    <definedName name="BEAR2">#REF!</definedName>
    <definedName name="BEB" localSheetId="15">#REF!</definedName>
    <definedName name="BEB">#REF!</definedName>
    <definedName name="BED" localSheetId="15">[45]DATA!#REF!</definedName>
    <definedName name="BED">[45]DATA!#REF!</definedName>
    <definedName name="BEN" localSheetId="15">#REF!</definedName>
    <definedName name="BEN">#REF!</definedName>
    <definedName name="Beta" localSheetId="15">#REF!</definedName>
    <definedName name="Beta">#REF!</definedName>
    <definedName name="bewew">#N/A</definedName>
    <definedName name="BF" localSheetId="15">BlankMacro1</definedName>
    <definedName name="BF">BlankMacro1</definedName>
    <definedName name="BG" localSheetId="15">BlankMacro1</definedName>
    <definedName name="BG">BlankMacro1</definedName>
    <definedName name="BH" localSheetId="15">BlankMacro1</definedName>
    <definedName name="BH">BlankMacro1</definedName>
    <definedName name="BHB" localSheetId="15">#REF!</definedName>
    <definedName name="BHB">#REF!</definedName>
    <definedName name="BHU" localSheetId="15">#REF!</definedName>
    <definedName name="BHU">#REF!</definedName>
    <definedName name="BLOCK" localSheetId="15">#REF!</definedName>
    <definedName name="BLOCK">#REF!</definedName>
    <definedName name="BM" localSheetId="15" hidden="1">#REF!</definedName>
    <definedName name="BM" hidden="1">#REF!</definedName>
    <definedName name="BMO" localSheetId="15">#REF!</definedName>
    <definedName name="BMO">#REF!</definedName>
    <definedName name="bms" localSheetId="15" hidden="1">#REF!</definedName>
    <definedName name="bms" hidden="1">#REF!</definedName>
    <definedName name="bn" localSheetId="15">#REF!</definedName>
    <definedName name="bn">#REF!</definedName>
    <definedName name="BNBYH" localSheetId="15">BlankMacro1</definedName>
    <definedName name="BNBYH">BlankMacro1</definedName>
    <definedName name="BND" localSheetId="15">BlankMacro1</definedName>
    <definedName name="BND">BlankMacro1</definedName>
    <definedName name="BNJGJY" localSheetId="15">BlankMacro1</definedName>
    <definedName name="BNJGJY">BlankMacro1</definedName>
    <definedName name="bnn" hidden="1">{#N/A,#N/A,FALSE,"조골재"}</definedName>
    <definedName name="bns" localSheetId="15">#REF!</definedName>
    <definedName name="bns">#REF!</definedName>
    <definedName name="BOD" localSheetId="15">#REF!</definedName>
    <definedName name="BOD">#REF!</definedName>
    <definedName name="BOH10L" localSheetId="15">[47]INPUT!#REF!</definedName>
    <definedName name="BOH10L">[47]INPUT!#REF!</definedName>
    <definedName name="BOH10R" localSheetId="15">[47]INPUT!#REF!</definedName>
    <definedName name="BOH10R">[47]INPUT!#REF!</definedName>
    <definedName name="BOH3L" localSheetId="15">[47]INPUT!#REF!</definedName>
    <definedName name="BOH3L">[47]INPUT!#REF!</definedName>
    <definedName name="BOH3R" localSheetId="15">[47]INPUT!#REF!</definedName>
    <definedName name="BOH3R">[47]INPUT!#REF!</definedName>
    <definedName name="BOH4L" localSheetId="15">[47]INPUT!#REF!</definedName>
    <definedName name="BOH4L">[47]INPUT!#REF!</definedName>
    <definedName name="BOH4R" localSheetId="15">[47]INPUT!#REF!</definedName>
    <definedName name="BOH4R">[47]INPUT!#REF!</definedName>
    <definedName name="BOH5L" localSheetId="15">[47]INPUT!#REF!</definedName>
    <definedName name="BOH5L">[47]INPUT!#REF!</definedName>
    <definedName name="BOH5R" localSheetId="15">[47]INPUT!#REF!</definedName>
    <definedName name="BOH5R">[47]INPUT!#REF!</definedName>
    <definedName name="BOH6L" localSheetId="15">[47]INPUT!#REF!</definedName>
    <definedName name="BOH6L">[47]INPUT!#REF!</definedName>
    <definedName name="BOH6R" localSheetId="15">[47]INPUT!#REF!</definedName>
    <definedName name="BOH6R">[47]INPUT!#REF!</definedName>
    <definedName name="BOH7L" localSheetId="15">[47]INPUT!#REF!</definedName>
    <definedName name="BOH7L">[47]INPUT!#REF!</definedName>
    <definedName name="BOH7R" localSheetId="15">[47]INPUT!#REF!</definedName>
    <definedName name="BOH7R">[47]INPUT!#REF!</definedName>
    <definedName name="BOH8L" localSheetId="15">[47]INPUT!#REF!</definedName>
    <definedName name="BOH8L">[47]INPUT!#REF!</definedName>
    <definedName name="BOH8R" localSheetId="15">[47]INPUT!#REF!</definedName>
    <definedName name="BOH8R">[47]INPUT!#REF!</definedName>
    <definedName name="BOH9L" localSheetId="15">[47]INPUT!#REF!</definedName>
    <definedName name="BOH9L">[47]INPUT!#REF!</definedName>
    <definedName name="BOH9R" localSheetId="15">[47]INPUT!#REF!</definedName>
    <definedName name="BOH9R">[47]INPUT!#REF!</definedName>
    <definedName name="BOK10L" localSheetId="15">[47]INPUT!#REF!</definedName>
    <definedName name="BOK10L">[47]INPUT!#REF!</definedName>
    <definedName name="BOK10R" localSheetId="15">[47]INPUT!#REF!</definedName>
    <definedName name="BOK10R">[47]INPUT!#REF!</definedName>
    <definedName name="BOK3L" localSheetId="15">[47]INPUT!#REF!</definedName>
    <definedName name="BOK3L">[47]INPUT!#REF!</definedName>
    <definedName name="BOK3R" localSheetId="15">[47]INPUT!#REF!</definedName>
    <definedName name="BOK3R">[47]INPUT!#REF!</definedName>
    <definedName name="BOK4L" localSheetId="15">[47]INPUT!#REF!</definedName>
    <definedName name="BOK4L">[47]INPUT!#REF!</definedName>
    <definedName name="BOK4R" localSheetId="15">[47]INPUT!#REF!</definedName>
    <definedName name="BOK4R">[47]INPUT!#REF!</definedName>
    <definedName name="BOK5L" localSheetId="15">[47]INPUT!#REF!</definedName>
    <definedName name="BOK5L">[47]INPUT!#REF!</definedName>
    <definedName name="BOK5R" localSheetId="15">[47]INPUT!#REF!</definedName>
    <definedName name="BOK5R">[47]INPUT!#REF!</definedName>
    <definedName name="BOK6L" localSheetId="15">[47]INPUT!#REF!</definedName>
    <definedName name="BOK6L">[47]INPUT!#REF!</definedName>
    <definedName name="BOK6R" localSheetId="15">[47]INPUT!#REF!</definedName>
    <definedName name="BOK6R">[47]INPUT!#REF!</definedName>
    <definedName name="BOK7L" localSheetId="15">[47]INPUT!#REF!</definedName>
    <definedName name="BOK7L">[47]INPUT!#REF!</definedName>
    <definedName name="BOK7R" localSheetId="15">[47]INPUT!#REF!</definedName>
    <definedName name="BOK7R">[47]INPUT!#REF!</definedName>
    <definedName name="BOK8L" localSheetId="15">[47]INPUT!#REF!</definedName>
    <definedName name="BOK8L">[47]INPUT!#REF!</definedName>
    <definedName name="BOK8R" localSheetId="15">[47]INPUT!#REF!</definedName>
    <definedName name="BOK8R">[47]INPUT!#REF!</definedName>
    <definedName name="BOK9L" localSheetId="15">[47]INPUT!#REF!</definedName>
    <definedName name="BOK9L">[47]INPUT!#REF!</definedName>
    <definedName name="BOK9R" localSheetId="15">[47]INPUT!#REF!</definedName>
    <definedName name="BOK9R">[47]INPUT!#REF!</definedName>
    <definedName name="Bolts" localSheetId="15">#REF!</definedName>
    <definedName name="Bolts">#REF!</definedName>
    <definedName name="BOM_OF_ECP" localSheetId="15">#REF!</definedName>
    <definedName name="BOM_OF_ECP">#REF!</definedName>
    <definedName name="BONDING" localSheetId="15">#REF!</definedName>
    <definedName name="BONDING">#REF!</definedName>
    <definedName name="book1" localSheetId="15">#REF!</definedName>
    <definedName name="book1">#REF!</definedName>
    <definedName name="BOOK2" hidden="1">{#N/A,#N/A,TRUE,"손익보고"}</definedName>
    <definedName name="BOX형수로집계" localSheetId="15">#REF!</definedName>
    <definedName name="BOX형수로집계">#REF!</definedName>
    <definedName name="BQ" localSheetId="15">BlankMacro1</definedName>
    <definedName name="BQ">BlankMacro1</definedName>
    <definedName name="BR" localSheetId="15">BlankMacro1</definedName>
    <definedName name="BR">BlankMacro1</definedName>
    <definedName name="bRKRKRKRKRTDK" localSheetId="15">[61]중량산출!#REF!</definedName>
    <definedName name="bRKRKRKRKRTDK">[61]중량산출!#REF!</definedName>
    <definedName name="brwe">#N/A</definedName>
    <definedName name="BS" localSheetId="15">BlankMacro1</definedName>
    <definedName name="BS">BlankMacro1</definedName>
    <definedName name="bs_chekjum" localSheetId="15">#REF!</definedName>
    <definedName name="bs_chekjum">#REF!</definedName>
    <definedName name="bs_chekplus" localSheetId="15">#REF!</definedName>
    <definedName name="bs_chekplus">#REF!</definedName>
    <definedName name="bs_chekwave" localSheetId="15">#REF!</definedName>
    <definedName name="bs_chekwave">#REF!</definedName>
    <definedName name="BSB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BSB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BSB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BSB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BSD" localSheetId="15">'[62]BSD (2)'!#REF!</definedName>
    <definedName name="BSD">'[62]BSD (2)'!#REF!</definedName>
    <definedName name="BSH" localSheetId="15">#REF!</definedName>
    <definedName name="BSH">#REF!</definedName>
    <definedName name="BSX" localSheetId="15">BlankMacro1</definedName>
    <definedName name="BSX">BlankMacro1</definedName>
    <definedName name="BT" localSheetId="15">[57]제수!#REF!</definedName>
    <definedName name="BT">[57]제수!#REF!</definedName>
    <definedName name="BTP" localSheetId="15">#REF!</definedName>
    <definedName name="BTP">#REF!</definedName>
    <definedName name="BudgetTab" localSheetId="15">#REF!</definedName>
    <definedName name="BudgetTab">#REF!</definedName>
    <definedName name="BUDGQTY" localSheetId="15">[63]Sheet5!#REF!</definedName>
    <definedName name="BUDGQTY">[63]Sheet5!#REF!</definedName>
    <definedName name="BUI" localSheetId="15">BlankMacro1</definedName>
    <definedName name="BUI">BlankMacro1</definedName>
    <definedName name="BV" localSheetId="15">BlankMacro1</definedName>
    <definedName name="BV">BlankMacro1</definedName>
    <definedName name="BW" localSheetId="15">BlankMacro1</definedName>
    <definedName name="BW">BlankMacro1</definedName>
    <definedName name="BX" localSheetId="15">BlankMacro1</definedName>
    <definedName name="BX">BlankMacro1</definedName>
    <definedName name="BY" localSheetId="15">BlankMacro1</definedName>
    <definedName name="BY">BlankMacro1</definedName>
    <definedName name="B이" localSheetId="15">#REF!</definedName>
    <definedName name="B이">#REF!</definedName>
    <definedName name="B일" localSheetId="15">#REF!</definedName>
    <definedName name="B일">#REF!</definedName>
    <definedName name="B제로" localSheetId="15">#REF!</definedName>
    <definedName name="B제로">#REF!</definedName>
    <definedName name="C_" localSheetId="15">#REF!</definedName>
    <definedName name="C_">#REF!</definedName>
    <definedName name="c_1" localSheetId="15">#REF!</definedName>
    <definedName name="c_1">#REF!</definedName>
    <definedName name="c_2" localSheetId="15">#REF!</definedName>
    <definedName name="c_2">#REF!</definedName>
    <definedName name="c_3" localSheetId="15">#REF!</definedName>
    <definedName name="c_3">#REF!</definedName>
    <definedName name="c_33" localSheetId="15">#REF!</definedName>
    <definedName name="c_33">#REF!</definedName>
    <definedName name="c_4" localSheetId="15">#REF!</definedName>
    <definedName name="c_4">#REF!</definedName>
    <definedName name="CA10L" localSheetId="15">[28]INPUT!#REF!</definedName>
    <definedName name="CA10L">[28]INPUT!#REF!</definedName>
    <definedName name="CA10R" localSheetId="15">[28]INPUT!#REF!</definedName>
    <definedName name="CA10R">[28]INPUT!#REF!</definedName>
    <definedName name="CA3L" localSheetId="15">[28]INPUT!#REF!</definedName>
    <definedName name="CA3L">[28]INPUT!#REF!</definedName>
    <definedName name="CA3R" localSheetId="15">[28]INPUT!#REF!</definedName>
    <definedName name="CA3R">[28]INPUT!#REF!</definedName>
    <definedName name="CA4L" localSheetId="15">[28]INPUT!#REF!</definedName>
    <definedName name="CA4L">[28]INPUT!#REF!</definedName>
    <definedName name="CA4R" localSheetId="15">[28]INPUT!#REF!</definedName>
    <definedName name="CA4R">[28]INPUT!#REF!</definedName>
    <definedName name="CA5L" localSheetId="15">[28]INPUT!#REF!</definedName>
    <definedName name="CA5L">[28]INPUT!#REF!</definedName>
    <definedName name="CA5R" localSheetId="15">[28]INPUT!#REF!</definedName>
    <definedName name="CA5R">[28]INPUT!#REF!</definedName>
    <definedName name="CA6L" localSheetId="15">[28]INPUT!#REF!</definedName>
    <definedName name="CA6L">[28]INPUT!#REF!</definedName>
    <definedName name="CA6R" localSheetId="15">[28]INPUT!#REF!</definedName>
    <definedName name="CA6R">[28]INPUT!#REF!</definedName>
    <definedName name="CA7L" localSheetId="15">[28]INPUT!#REF!</definedName>
    <definedName name="CA7L">[28]INPUT!#REF!</definedName>
    <definedName name="CA7R" localSheetId="15">[28]INPUT!#REF!</definedName>
    <definedName name="CA7R">[28]INPUT!#REF!</definedName>
    <definedName name="CA8L" localSheetId="15">[28]INPUT!#REF!</definedName>
    <definedName name="CA8L">[28]INPUT!#REF!</definedName>
    <definedName name="CA8R" localSheetId="15">[28]INPUT!#REF!</definedName>
    <definedName name="CA8R">[28]INPUT!#REF!</definedName>
    <definedName name="CA9L" localSheetId="15">[28]INPUT!#REF!</definedName>
    <definedName name="CA9L">[28]INPUT!#REF!</definedName>
    <definedName name="CA9R" localSheetId="15">[28]INPUT!#REF!</definedName>
    <definedName name="CA9R">[28]INPUT!#REF!</definedName>
    <definedName name="cable" localSheetId="15">#REF!</definedName>
    <definedName name="cable">#REF!</definedName>
    <definedName name="CABLE22" localSheetId="15">#REF!</definedName>
    <definedName name="CABLE22">#REF!</definedName>
    <definedName name="CABLE38" localSheetId="15">#REF!</definedName>
    <definedName name="CABLE38">#REF!</definedName>
    <definedName name="CABLE8" localSheetId="15">#REF!</definedName>
    <definedName name="CABLE8">#REF!</definedName>
    <definedName name="CABLETRAY" localSheetId="15">#REF!</definedName>
    <definedName name="CABLETRAY">#REF!</definedName>
    <definedName name="camberWork">[0]!camberWork</definedName>
    <definedName name="can" localSheetId="2" hidden="1">{#N/A,#N/A,FALSE,"명세표"}</definedName>
    <definedName name="can" localSheetId="3" hidden="1">{#N/A,#N/A,FALSE,"명세표"}</definedName>
    <definedName name="can" localSheetId="1" hidden="1">{#N/A,#N/A,FALSE,"명세표"}</definedName>
    <definedName name="can" hidden="1">{#N/A,#N/A,FALSE,"명세표"}</definedName>
    <definedName name="CAPA" localSheetId="15">#REF!</definedName>
    <definedName name="CAPA">#REF!</definedName>
    <definedName name="carett">#N/A</definedName>
    <definedName name="CATEGORY" localSheetId="15">#REF!</definedName>
    <definedName name="CATEGORY">#REF!</definedName>
    <definedName name="CBF" localSheetId="15">BlankMacro1</definedName>
    <definedName name="CBF">BlankMacro1</definedName>
    <definedName name="CC" localSheetId="15">#REF!</definedName>
    <definedName name="CC">#REF!</definedName>
    <definedName name="ccbbry">#N/A</definedName>
    <definedName name="CCC" localSheetId="15">#REF!</definedName>
    <definedName name="CCC">#REF!</definedName>
    <definedName name="cccc">#N/A</definedName>
    <definedName name="ccdc" localSheetId="15">#REF!</definedName>
    <definedName name="ccdc">#REF!</definedName>
    <definedName name="CCSB" localSheetId="15">BlankMacro1</definedName>
    <definedName name="CCSB">BlankMacro1</definedName>
    <definedName name="CDT" localSheetId="15">[45]DATA!#REF!</definedName>
    <definedName name="CDT">[45]DATA!#REF!</definedName>
    <definedName name="CELL" localSheetId="15">#REF!</definedName>
    <definedName name="CELL">#REF!</definedName>
    <definedName name="cert">#N/A</definedName>
    <definedName name="CF" localSheetId="15">BlankMacro1</definedName>
    <definedName name="CF">BlankMacro1</definedName>
    <definedName name="CFB" localSheetId="15">BlankMacro1</definedName>
    <definedName name="CFB">BlankMacro1</definedName>
    <definedName name="CH" localSheetId="15">#REF!,#REF!</definedName>
    <definedName name="CH">#REF!,#REF!</definedName>
    <definedName name="CHAIR" localSheetId="15">#REF!</definedName>
    <definedName name="CHAIR">#REF!</definedName>
    <definedName name="CHN10L" localSheetId="15">[47]INPUT!#REF!</definedName>
    <definedName name="CHN10L">[47]INPUT!#REF!</definedName>
    <definedName name="CHN10R" localSheetId="15">[47]INPUT!#REF!</definedName>
    <definedName name="CHN10R">[47]INPUT!#REF!</definedName>
    <definedName name="CHN3L" localSheetId="15">[47]INPUT!#REF!</definedName>
    <definedName name="CHN3L">[47]INPUT!#REF!</definedName>
    <definedName name="CHN3R" localSheetId="15">[47]INPUT!#REF!</definedName>
    <definedName name="CHN3R">[47]INPUT!#REF!</definedName>
    <definedName name="CHN4L" localSheetId="15">[47]INPUT!#REF!</definedName>
    <definedName name="CHN4L">[47]INPUT!#REF!</definedName>
    <definedName name="CHN4R" localSheetId="15">[47]INPUT!#REF!</definedName>
    <definedName name="CHN4R">[47]INPUT!#REF!</definedName>
    <definedName name="CHN5L" localSheetId="15">[47]INPUT!#REF!</definedName>
    <definedName name="CHN5L">[47]INPUT!#REF!</definedName>
    <definedName name="CHN5R" localSheetId="15">[47]INPUT!#REF!</definedName>
    <definedName name="CHN5R">[47]INPUT!#REF!</definedName>
    <definedName name="CHN6L" localSheetId="15">[47]INPUT!#REF!</definedName>
    <definedName name="CHN6L">[47]INPUT!#REF!</definedName>
    <definedName name="CHN6R" localSheetId="15">[47]INPUT!#REF!</definedName>
    <definedName name="CHN6R">[47]INPUT!#REF!</definedName>
    <definedName name="CHN7L" localSheetId="15">[47]INPUT!#REF!</definedName>
    <definedName name="CHN7L">[47]INPUT!#REF!</definedName>
    <definedName name="CHN7R" localSheetId="15">[47]INPUT!#REF!</definedName>
    <definedName name="CHN7R">[47]INPUT!#REF!</definedName>
    <definedName name="CHN8L" localSheetId="15">[47]INPUT!#REF!</definedName>
    <definedName name="CHN8L">[47]INPUT!#REF!</definedName>
    <definedName name="CHN8R" localSheetId="15">[47]INPUT!#REF!</definedName>
    <definedName name="CHN8R">[47]INPUT!#REF!</definedName>
    <definedName name="CHN9L" localSheetId="15">[47]INPUT!#REF!</definedName>
    <definedName name="CHN9L">[47]INPUT!#REF!</definedName>
    <definedName name="CHN9R" localSheetId="15">[47]INPUT!#REF!</definedName>
    <definedName name="CHN9R">[47]INPUT!#REF!</definedName>
    <definedName name="CHO10L" localSheetId="15">[47]INPUT!#REF!</definedName>
    <definedName name="CHO10L">[47]INPUT!#REF!</definedName>
    <definedName name="CHO10R" localSheetId="15">[47]INPUT!#REF!</definedName>
    <definedName name="CHO10R">[47]INPUT!#REF!</definedName>
    <definedName name="CHO3L" localSheetId="15">[47]INPUT!#REF!</definedName>
    <definedName name="CHO3L">[47]INPUT!#REF!</definedName>
    <definedName name="CHO3R" localSheetId="15">[47]INPUT!#REF!</definedName>
    <definedName name="CHO3R">[47]INPUT!#REF!</definedName>
    <definedName name="CHO4L" localSheetId="15">[47]INPUT!#REF!</definedName>
    <definedName name="CHO4L">[47]INPUT!#REF!</definedName>
    <definedName name="CHO4R" localSheetId="15">[47]INPUT!#REF!</definedName>
    <definedName name="CHO4R">[47]INPUT!#REF!</definedName>
    <definedName name="CHO5L" localSheetId="15">[47]INPUT!#REF!</definedName>
    <definedName name="CHO5L">[47]INPUT!#REF!</definedName>
    <definedName name="CHO5R" localSheetId="15">[47]INPUT!#REF!</definedName>
    <definedName name="CHO5R">[47]INPUT!#REF!</definedName>
    <definedName name="CHO6L" localSheetId="15">[47]INPUT!#REF!</definedName>
    <definedName name="CHO6L">[47]INPUT!#REF!</definedName>
    <definedName name="CHO6R" localSheetId="15">[47]INPUT!#REF!</definedName>
    <definedName name="CHO6R">[47]INPUT!#REF!</definedName>
    <definedName name="CHO7L" localSheetId="15">[47]INPUT!#REF!</definedName>
    <definedName name="CHO7L">[47]INPUT!#REF!</definedName>
    <definedName name="CHO7R" localSheetId="15">[47]INPUT!#REF!</definedName>
    <definedName name="CHO7R">[47]INPUT!#REF!</definedName>
    <definedName name="CHO8L" localSheetId="15">[47]INPUT!#REF!</definedName>
    <definedName name="CHO8L">[47]INPUT!#REF!</definedName>
    <definedName name="CHO8R" localSheetId="15">[47]INPUT!#REF!</definedName>
    <definedName name="CHO8R">[47]INPUT!#REF!</definedName>
    <definedName name="CHO9L" localSheetId="15">[47]INPUT!#REF!</definedName>
    <definedName name="CHO9L">[47]INPUT!#REF!</definedName>
    <definedName name="CHO9R" localSheetId="15">[47]INPUT!#REF!</definedName>
    <definedName name="CHO9R">[47]INPUT!#REF!</definedName>
    <definedName name="CHP10L" localSheetId="15">[47]INPUT!#REF!</definedName>
    <definedName name="CHP10L">[47]INPUT!#REF!</definedName>
    <definedName name="CHP10R" localSheetId="15">[47]INPUT!#REF!</definedName>
    <definedName name="CHP10R">[47]INPUT!#REF!</definedName>
    <definedName name="CHP3L" localSheetId="15">[47]INPUT!#REF!</definedName>
    <definedName name="CHP3L">[47]INPUT!#REF!</definedName>
    <definedName name="CHP3R" localSheetId="15">[47]INPUT!#REF!</definedName>
    <definedName name="CHP3R">[47]INPUT!#REF!</definedName>
    <definedName name="CHP4L" localSheetId="15">[47]INPUT!#REF!</definedName>
    <definedName name="CHP4L">[47]INPUT!#REF!</definedName>
    <definedName name="CHP4R" localSheetId="15">[47]INPUT!#REF!</definedName>
    <definedName name="CHP4R">[47]INPUT!#REF!</definedName>
    <definedName name="CHP5L" localSheetId="15">[47]INPUT!#REF!</definedName>
    <definedName name="CHP5L">[47]INPUT!#REF!</definedName>
    <definedName name="CHP5R" localSheetId="15">[47]INPUT!#REF!</definedName>
    <definedName name="CHP5R">[47]INPUT!#REF!</definedName>
    <definedName name="CHP6L" localSheetId="15">[47]INPUT!#REF!</definedName>
    <definedName name="CHP6L">[47]INPUT!#REF!</definedName>
    <definedName name="CHP6R" localSheetId="15">[47]INPUT!#REF!</definedName>
    <definedName name="CHP6R">[47]INPUT!#REF!</definedName>
    <definedName name="CHP7L" localSheetId="15">[47]INPUT!#REF!</definedName>
    <definedName name="CHP7L">[47]INPUT!#REF!</definedName>
    <definedName name="CHP7R" localSheetId="15">[47]INPUT!#REF!</definedName>
    <definedName name="CHP7R">[47]INPUT!#REF!</definedName>
    <definedName name="CHP8L" localSheetId="15">[47]INPUT!#REF!</definedName>
    <definedName name="CHP8L">[47]INPUT!#REF!</definedName>
    <definedName name="CHP8R" localSheetId="15">[47]INPUT!#REF!</definedName>
    <definedName name="CHP8R">[47]INPUT!#REF!</definedName>
    <definedName name="CHP9L" localSheetId="15">[47]INPUT!#REF!</definedName>
    <definedName name="CHP9L">[47]INPUT!#REF!</definedName>
    <definedName name="CHP9R" localSheetId="15">[47]INPUT!#REF!</definedName>
    <definedName name="CHP9R">[47]INPUT!#REF!</definedName>
    <definedName name="CHQ10L" localSheetId="15">[47]INPUT!#REF!</definedName>
    <definedName name="CHQ10L">[47]INPUT!#REF!</definedName>
    <definedName name="CHQ10R" localSheetId="15">[47]INPUT!#REF!</definedName>
    <definedName name="CHQ10R">[47]INPUT!#REF!</definedName>
    <definedName name="CHQ3L" localSheetId="15">[47]INPUT!#REF!</definedName>
    <definedName name="CHQ3L">[47]INPUT!#REF!</definedName>
    <definedName name="CHQ3R" localSheetId="15">[47]INPUT!#REF!</definedName>
    <definedName name="CHQ3R">[47]INPUT!#REF!</definedName>
    <definedName name="CHQ4L" localSheetId="15">[47]INPUT!#REF!</definedName>
    <definedName name="CHQ4L">[47]INPUT!#REF!</definedName>
    <definedName name="CHQ4R" localSheetId="15">[47]INPUT!#REF!</definedName>
    <definedName name="CHQ4R">[47]INPUT!#REF!</definedName>
    <definedName name="CHQ5L" localSheetId="15">[47]INPUT!#REF!</definedName>
    <definedName name="CHQ5L">[47]INPUT!#REF!</definedName>
    <definedName name="CHQ5R" localSheetId="15">[47]INPUT!#REF!</definedName>
    <definedName name="CHQ5R">[47]INPUT!#REF!</definedName>
    <definedName name="CHQ6L" localSheetId="15">[47]INPUT!#REF!</definedName>
    <definedName name="CHQ6L">[47]INPUT!#REF!</definedName>
    <definedName name="CHQ6R" localSheetId="15">[47]INPUT!#REF!</definedName>
    <definedName name="CHQ6R">[47]INPUT!#REF!</definedName>
    <definedName name="CHQ7L" localSheetId="15">[47]INPUT!#REF!</definedName>
    <definedName name="CHQ7L">[47]INPUT!#REF!</definedName>
    <definedName name="CHQ7R" localSheetId="15">[47]INPUT!#REF!</definedName>
    <definedName name="CHQ7R">[47]INPUT!#REF!</definedName>
    <definedName name="CHQ8L" localSheetId="15">[47]INPUT!#REF!</definedName>
    <definedName name="CHQ8L">[47]INPUT!#REF!</definedName>
    <definedName name="CHQ8R" localSheetId="15">[47]INPUT!#REF!</definedName>
    <definedName name="CHQ8R">[47]INPUT!#REF!</definedName>
    <definedName name="CHQ9L" localSheetId="15">[47]INPUT!#REF!</definedName>
    <definedName name="CHQ9L">[47]INPUT!#REF!</definedName>
    <definedName name="CHQ9R" localSheetId="15">[47]INPUT!#REF!</definedName>
    <definedName name="CHQ9R">[47]INPUT!#REF!</definedName>
    <definedName name="CHR10L" localSheetId="15">[47]INPUT!#REF!</definedName>
    <definedName name="CHR10L">[47]INPUT!#REF!</definedName>
    <definedName name="CHR10R" localSheetId="15">[47]INPUT!#REF!</definedName>
    <definedName name="CHR10R">[47]INPUT!#REF!</definedName>
    <definedName name="CHR3L" localSheetId="15">[47]INPUT!#REF!</definedName>
    <definedName name="CHR3L">[47]INPUT!#REF!</definedName>
    <definedName name="CHR3R" localSheetId="15">[47]INPUT!#REF!</definedName>
    <definedName name="CHR3R">[47]INPUT!#REF!</definedName>
    <definedName name="CHR4L" localSheetId="15">[47]INPUT!#REF!</definedName>
    <definedName name="CHR4L">[47]INPUT!#REF!</definedName>
    <definedName name="CHR4R" localSheetId="15">[47]INPUT!#REF!</definedName>
    <definedName name="CHR4R">[47]INPUT!#REF!</definedName>
    <definedName name="CHR5L" localSheetId="15">[47]INPUT!#REF!</definedName>
    <definedName name="CHR5L">[47]INPUT!#REF!</definedName>
    <definedName name="CHR5R" localSheetId="15">[47]INPUT!#REF!</definedName>
    <definedName name="CHR5R">[47]INPUT!#REF!</definedName>
    <definedName name="CHR6L" localSheetId="15">[47]INPUT!#REF!</definedName>
    <definedName name="CHR6L">[47]INPUT!#REF!</definedName>
    <definedName name="CHR6R" localSheetId="15">[47]INPUT!#REF!</definedName>
    <definedName name="CHR6R">[47]INPUT!#REF!</definedName>
    <definedName name="CHR7L" localSheetId="15">[47]INPUT!#REF!</definedName>
    <definedName name="CHR7L">[47]INPUT!#REF!</definedName>
    <definedName name="CHR7R" localSheetId="15">[47]INPUT!#REF!</definedName>
    <definedName name="CHR7R">[47]INPUT!#REF!</definedName>
    <definedName name="CHR8L" localSheetId="15">[47]INPUT!#REF!</definedName>
    <definedName name="CHR8L">[47]INPUT!#REF!</definedName>
    <definedName name="CHR8R" localSheetId="15">[47]INPUT!#REF!</definedName>
    <definedName name="CHR8R">[47]INPUT!#REF!</definedName>
    <definedName name="CHR9L" localSheetId="15">[47]INPUT!#REF!</definedName>
    <definedName name="CHR9L">[47]INPUT!#REF!</definedName>
    <definedName name="CHR9R" localSheetId="15">[47]INPUT!#REF!</definedName>
    <definedName name="CHR9R">[47]INPUT!#REF!</definedName>
    <definedName name="CHSUM10L" localSheetId="15">[47]INPUT!#REF!</definedName>
    <definedName name="CHSUM10L">[47]INPUT!#REF!</definedName>
    <definedName name="CHSUM10R" localSheetId="15">[47]INPUT!#REF!</definedName>
    <definedName name="CHSUM10R">[47]INPUT!#REF!</definedName>
    <definedName name="CHSUM3L" localSheetId="15">[47]INPUT!#REF!</definedName>
    <definedName name="CHSUM3L">[47]INPUT!#REF!</definedName>
    <definedName name="CHSUM3R" localSheetId="15">[47]INPUT!#REF!</definedName>
    <definedName name="CHSUM3R">[47]INPUT!#REF!</definedName>
    <definedName name="CHSUM4L" localSheetId="15">[47]INPUT!#REF!</definedName>
    <definedName name="CHSUM4L">[47]INPUT!#REF!</definedName>
    <definedName name="CHSUM4R" localSheetId="15">[47]INPUT!#REF!</definedName>
    <definedName name="CHSUM4R">[47]INPUT!#REF!</definedName>
    <definedName name="CHSUM5L" localSheetId="15">[47]INPUT!#REF!</definedName>
    <definedName name="CHSUM5L">[47]INPUT!#REF!</definedName>
    <definedName name="CHSUM5R" localSheetId="15">[47]INPUT!#REF!</definedName>
    <definedName name="CHSUM5R">[47]INPUT!#REF!</definedName>
    <definedName name="CHSUM6L" localSheetId="15">[47]INPUT!#REF!</definedName>
    <definedName name="CHSUM6L">[47]INPUT!#REF!</definedName>
    <definedName name="CHSUM6R" localSheetId="15">[47]INPUT!#REF!</definedName>
    <definedName name="CHSUM6R">[47]INPUT!#REF!</definedName>
    <definedName name="CHSUM7L" localSheetId="15">[47]INPUT!#REF!</definedName>
    <definedName name="CHSUM7L">[47]INPUT!#REF!</definedName>
    <definedName name="CHSUM7R" localSheetId="15">[47]INPUT!#REF!</definedName>
    <definedName name="CHSUM7R">[47]INPUT!#REF!</definedName>
    <definedName name="CHSUM8L" localSheetId="15">[47]INPUT!#REF!</definedName>
    <definedName name="CHSUM8L">[47]INPUT!#REF!</definedName>
    <definedName name="CHSUM8R" localSheetId="15">[47]INPUT!#REF!</definedName>
    <definedName name="CHSUM8R">[47]INPUT!#REF!</definedName>
    <definedName name="CHSUM9L" localSheetId="15">[47]INPUT!#REF!</definedName>
    <definedName name="CHSUM9L">[47]INPUT!#REF!</definedName>
    <definedName name="CHSUM9R" localSheetId="15">[47]INPUT!#REF!</definedName>
    <definedName name="CHSUM9R">[47]INPUT!#REF!</definedName>
    <definedName name="CK" localSheetId="15">#REF!</definedName>
    <definedName name="CK">#REF!</definedName>
    <definedName name="CL" localSheetId="15">#REF!</definedName>
    <definedName name="CL">#REF!</definedName>
    <definedName name="cmrfid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CN10TL" localSheetId="15">[47]INPUT!#REF!</definedName>
    <definedName name="CN10TL">[47]INPUT!#REF!</definedName>
    <definedName name="CN10TR" localSheetId="15">[47]INPUT!#REF!</definedName>
    <definedName name="CN10TR">[47]INPUT!#REF!</definedName>
    <definedName name="CN3TL" localSheetId="15">[47]INPUT!#REF!</definedName>
    <definedName name="CN3TL">[47]INPUT!#REF!</definedName>
    <definedName name="CN3TR" localSheetId="15">[47]INPUT!#REF!</definedName>
    <definedName name="CN3TR">[47]INPUT!#REF!</definedName>
    <definedName name="CN4TL" localSheetId="15">[47]INPUT!#REF!</definedName>
    <definedName name="CN4TL">[47]INPUT!#REF!</definedName>
    <definedName name="CN4TR" localSheetId="15">[47]INPUT!#REF!</definedName>
    <definedName name="CN4TR">[47]INPUT!#REF!</definedName>
    <definedName name="CN5TL" localSheetId="15">[47]INPUT!#REF!</definedName>
    <definedName name="CN5TL">[47]INPUT!#REF!</definedName>
    <definedName name="CN5TR" localSheetId="15">[47]INPUT!#REF!</definedName>
    <definedName name="CN5TR">[47]INPUT!#REF!</definedName>
    <definedName name="CN6TL" localSheetId="15">[47]INPUT!#REF!</definedName>
    <definedName name="CN6TL">[47]INPUT!#REF!</definedName>
    <definedName name="CN6TR" localSheetId="15">[47]INPUT!#REF!</definedName>
    <definedName name="CN6TR">[47]INPUT!#REF!</definedName>
    <definedName name="CN7TL" localSheetId="15">[47]INPUT!#REF!</definedName>
    <definedName name="CN7TL">[47]INPUT!#REF!</definedName>
    <definedName name="CN7TR" localSheetId="15">[47]INPUT!#REF!</definedName>
    <definedName name="CN7TR">[47]INPUT!#REF!</definedName>
    <definedName name="CN8TL" localSheetId="15">[47]INPUT!#REF!</definedName>
    <definedName name="CN8TL">[47]INPUT!#REF!</definedName>
    <definedName name="CN8TR" localSheetId="15">[47]INPUT!#REF!</definedName>
    <definedName name="CN8TR">[47]INPUT!#REF!</definedName>
    <definedName name="CN9TL" localSheetId="15">[47]INPUT!#REF!</definedName>
    <definedName name="CN9TL">[47]INPUT!#REF!</definedName>
    <definedName name="CN9TR" localSheetId="15">[47]INPUT!#REF!</definedName>
    <definedName name="CN9TR">[47]INPUT!#REF!</definedName>
    <definedName name="cnf">{"'도면'!$G$62:$H$63","'도면'!$G$62:$H$63"}</definedName>
    <definedName name="CO0.6" localSheetId="15">#REF!</definedName>
    <definedName name="CO0.6">#REF!</definedName>
    <definedName name="CO1.0" localSheetId="15">#REF!</definedName>
    <definedName name="CO1.0">#REF!</definedName>
    <definedName name="CO20.0" localSheetId="15">#REF!</definedName>
    <definedName name="CO20.0">#REF!</definedName>
    <definedName name="COD" localSheetId="15">#REF!</definedName>
    <definedName name="COD">#REF!</definedName>
    <definedName name="CODcr" localSheetId="15">#REF!</definedName>
    <definedName name="CODcr">#REF!</definedName>
    <definedName name="CODE" localSheetId="15">#REF!</definedName>
    <definedName name="CODE">#REF!</definedName>
    <definedName name="CODE1" localSheetId="15">#REF!</definedName>
    <definedName name="CODE1">#REF!</definedName>
    <definedName name="CODE2" localSheetId="15">#REF!</definedName>
    <definedName name="CODE2">#REF!</definedName>
    <definedName name="CODE3" localSheetId="15">#REF!</definedName>
    <definedName name="CODE3">#REF!</definedName>
    <definedName name="CODE4" localSheetId="15">#REF!</definedName>
    <definedName name="CODE4">#REF!</definedName>
    <definedName name="CODE5" localSheetId="15">#REF!</definedName>
    <definedName name="CODE5">#REF!</definedName>
    <definedName name="CODE6" localSheetId="15">#REF!</definedName>
    <definedName name="CODE6">#REF!</definedName>
    <definedName name="CODE7" localSheetId="15">#REF!</definedName>
    <definedName name="CODE7">#REF!</definedName>
    <definedName name="COKE" localSheetId="15">#REF!</definedName>
    <definedName name="COKE">#REF!</definedName>
    <definedName name="CON" localSheetId="15">#REF!</definedName>
    <definedName name="CON">#REF!</definedName>
    <definedName name="conc" localSheetId="15">#REF!</definedName>
    <definedName name="conc">#REF!</definedName>
    <definedName name="CONSOL" localSheetId="15">'[64]1-1'!#REF!</definedName>
    <definedName name="CONSOL">'[64]1-1'!#REF!</definedName>
    <definedName name="Contractor" localSheetId="15">#REF!</definedName>
    <definedName name="Contractor">#REF!</definedName>
    <definedName name="COPY990" localSheetId="15">#REF!</definedName>
    <definedName name="COPY990">#REF!</definedName>
    <definedName name="costr" localSheetId="15">#REF!</definedName>
    <definedName name="costr">#REF!</definedName>
    <definedName name="CPU시험기사" localSheetId="15">[65]시중노임단가!#REF!</definedName>
    <definedName name="CPU시험기사">[65]시중노임단가!#REF!</definedName>
    <definedName name="CPU시험사" localSheetId="15">#REF!</definedName>
    <definedName name="CPU시험사">#REF!</definedName>
    <definedName name="_xlnm.Criteria" localSheetId="15">#REF!</definedName>
    <definedName name="_xlnm.Criteria">#REF!</definedName>
    <definedName name="Criteria_MI" localSheetId="15">[66]공통가설!#REF!</definedName>
    <definedName name="Criteria_MI">[66]공통가설!#REF!</definedName>
    <definedName name="cs">#N/A</definedName>
    <definedName name="Csr" localSheetId="15">#REF!</definedName>
    <definedName name="Csr">#REF!</definedName>
    <definedName name="CT" localSheetId="15">#REF!</definedName>
    <definedName name="CT">#REF!</definedName>
    <definedName name="CTC" localSheetId="15">[22]설계조건!#REF!</definedName>
    <definedName name="CTC">[22]설계조건!#REF!</definedName>
    <definedName name="Currency" localSheetId="15">#REF!</definedName>
    <definedName name="Currency">#REF!</definedName>
    <definedName name="CUT10L" localSheetId="15">[47]INPUT!#REF!</definedName>
    <definedName name="CUT10L">[47]INPUT!#REF!</definedName>
    <definedName name="CUT10R" localSheetId="15">[47]INPUT!#REF!</definedName>
    <definedName name="CUT10R">[47]INPUT!#REF!</definedName>
    <definedName name="CUT3L" localSheetId="15">[47]INPUT!#REF!</definedName>
    <definedName name="CUT3L">[47]INPUT!#REF!</definedName>
    <definedName name="CUT3R" localSheetId="15">[47]INPUT!#REF!</definedName>
    <definedName name="CUT3R">[47]INPUT!#REF!</definedName>
    <definedName name="CUT4L" localSheetId="15">[47]INPUT!#REF!</definedName>
    <definedName name="CUT4L">[47]INPUT!#REF!</definedName>
    <definedName name="CUT4R" localSheetId="15">[47]INPUT!#REF!</definedName>
    <definedName name="CUT4R">[47]INPUT!#REF!</definedName>
    <definedName name="CUT5L" localSheetId="15">[47]INPUT!#REF!</definedName>
    <definedName name="CUT5L">[47]INPUT!#REF!</definedName>
    <definedName name="CUT5R" localSheetId="15">[47]INPUT!#REF!</definedName>
    <definedName name="CUT5R">[47]INPUT!#REF!</definedName>
    <definedName name="CUT6L" localSheetId="15">[47]INPUT!#REF!</definedName>
    <definedName name="CUT6L">[47]INPUT!#REF!</definedName>
    <definedName name="CUT6R" localSheetId="15">[47]INPUT!#REF!</definedName>
    <definedName name="CUT6R">[47]INPUT!#REF!</definedName>
    <definedName name="CUT7L" localSheetId="15">[47]INPUT!#REF!</definedName>
    <definedName name="CUT7L">[47]INPUT!#REF!</definedName>
    <definedName name="CUT7R" localSheetId="15">[47]INPUT!#REF!</definedName>
    <definedName name="CUT7R">[47]INPUT!#REF!</definedName>
    <definedName name="CUT8L" localSheetId="15">[47]INPUT!#REF!</definedName>
    <definedName name="CUT8L">[47]INPUT!#REF!</definedName>
    <definedName name="CUT8R" localSheetId="15">[47]INPUT!#REF!</definedName>
    <definedName name="CUT8R">[47]INPUT!#REF!</definedName>
    <definedName name="CUT9L" localSheetId="15">[47]INPUT!#REF!</definedName>
    <definedName name="CUT9L">[47]INPUT!#REF!</definedName>
    <definedName name="CUT9R" localSheetId="15">[47]INPUT!#REF!</definedName>
    <definedName name="CUT9R">[47]INPUT!#REF!</definedName>
    <definedName name="CV">[67]DATA!$F$4:$J$14</definedName>
    <definedName name="CV14_2C" localSheetId="15">[68]단가!#REF!</definedName>
    <definedName name="CV14_2C">[68]단가!#REF!</definedName>
    <definedName name="CV14_4C" localSheetId="15">[68]단가!#REF!</definedName>
    <definedName name="CV14_4C">[68]단가!#REF!</definedName>
    <definedName name="CV38재" localSheetId="15">[51]Sheet6!#REF!</definedName>
    <definedName name="CV38재">[51]Sheet6!#REF!</definedName>
    <definedName name="CV5.5_2" localSheetId="15">[68]단가!#REF!</definedName>
    <definedName name="CV5.5_2">[68]단가!#REF!</definedName>
    <definedName name="CV5.5_4C" localSheetId="15">[68]단가!#REF!</definedName>
    <definedName name="CV5.5_4C">[68]단가!#REF!</definedName>
    <definedName name="CV8_2C" localSheetId="15">[68]단가!#REF!</definedName>
    <definedName name="CV8_2C">[68]단가!#REF!</definedName>
    <definedName name="CV8_4C" localSheetId="15">[68]단가!#REF!</definedName>
    <definedName name="CV8_4C">[68]단가!#REF!</definedName>
    <definedName name="CV8재" localSheetId="15">[51]Sheet6!#REF!</definedName>
    <definedName name="CV8재">[51]Sheet6!#REF!</definedName>
    <definedName name="CVBFTH" localSheetId="15">BlankMacro1</definedName>
    <definedName name="CVBFTH">BlankMacro1</definedName>
    <definedName name="CVBRFT" localSheetId="15">BlankMacro1</definedName>
    <definedName name="CVBRFT">BlankMacro1</definedName>
    <definedName name="CVBSR" localSheetId="15">BlankMacro1</definedName>
    <definedName name="CVBSR">BlankMacro1</definedName>
    <definedName name="CVBTH">[0]!CVBTH</definedName>
    <definedName name="CVCABLE22" localSheetId="15">[1]일위대가표!#REF!</definedName>
    <definedName name="CVCABLE22">[1]일위대가표!#REF!</definedName>
    <definedName name="CVD" localSheetId="15">BlankMacro1</definedName>
    <definedName name="CVD">BlankMacro1</definedName>
    <definedName name="cve">#N/A</definedName>
    <definedName name="CVGBT" localSheetId="15">BlankMacro1</definedName>
    <definedName name="CVGBT">BlankMacro1</definedName>
    <definedName name="cwqq">#N/A</definedName>
    <definedName name="CX10L" localSheetId="15">[47]INPUT!#REF!</definedName>
    <definedName name="CX10L">[47]INPUT!#REF!</definedName>
    <definedName name="CX10R" localSheetId="15">[47]INPUT!#REF!</definedName>
    <definedName name="CX10R">[47]INPUT!#REF!</definedName>
    <definedName name="CX3L" localSheetId="15">[47]INPUT!#REF!</definedName>
    <definedName name="CX3L">[47]INPUT!#REF!</definedName>
    <definedName name="CX3R" localSheetId="15">[47]INPUT!#REF!</definedName>
    <definedName name="CX3R">[47]INPUT!#REF!</definedName>
    <definedName name="CX4L" localSheetId="15">[47]INPUT!#REF!</definedName>
    <definedName name="CX4L">[47]INPUT!#REF!</definedName>
    <definedName name="CX4R" localSheetId="15">[47]INPUT!#REF!</definedName>
    <definedName name="CX4R">[47]INPUT!#REF!</definedName>
    <definedName name="CX5L" localSheetId="15">[47]INPUT!#REF!</definedName>
    <definedName name="CX5L">[47]INPUT!#REF!</definedName>
    <definedName name="CX5R" localSheetId="15">[47]INPUT!#REF!</definedName>
    <definedName name="CX5R">[47]INPUT!#REF!</definedName>
    <definedName name="CX6L" localSheetId="15">[47]INPUT!#REF!</definedName>
    <definedName name="CX6L">[47]INPUT!#REF!</definedName>
    <definedName name="CX6R" localSheetId="15">[47]INPUT!#REF!</definedName>
    <definedName name="CX6R">[47]INPUT!#REF!</definedName>
    <definedName name="CX7L" localSheetId="15">[47]INPUT!#REF!</definedName>
    <definedName name="CX7L">[47]INPUT!#REF!</definedName>
    <definedName name="CX7R" localSheetId="15">[47]INPUT!#REF!</definedName>
    <definedName name="CX7R">[47]INPUT!#REF!</definedName>
    <definedName name="CX8L" localSheetId="15">[47]INPUT!#REF!</definedName>
    <definedName name="CX8L">[47]INPUT!#REF!</definedName>
    <definedName name="CX8R" localSheetId="15">[47]INPUT!#REF!</definedName>
    <definedName name="CX8R">[47]INPUT!#REF!</definedName>
    <definedName name="CX9L" localSheetId="15">[47]INPUT!#REF!</definedName>
    <definedName name="CX9L">[47]INPUT!#REF!</definedName>
    <definedName name="CX9R" localSheetId="15">[47]INPUT!#REF!</definedName>
    <definedName name="CX9R">[47]INPUT!#REF!</definedName>
    <definedName name="cxee" hidden="1">{"'Firr(선)'!$AS$1:$AY$62","'Firr(사)'!$AS$1:$AY$62","'Firr(회)'!$AS$1:$AY$62","'Firr(선)'!$L$1:$V$62","'Firr(사)'!$L$1:$V$62","'Firr(회)'!$L$1:$V$62"}</definedName>
    <definedName name="cxqqq">#N/A</definedName>
    <definedName name="CY10L" localSheetId="15">[47]INPUT!#REF!</definedName>
    <definedName name="CY10L">[47]INPUT!#REF!</definedName>
    <definedName name="CY10R" localSheetId="15">[47]INPUT!#REF!</definedName>
    <definedName name="CY10R">[47]INPUT!#REF!</definedName>
    <definedName name="CY3L" localSheetId="15">[47]INPUT!#REF!</definedName>
    <definedName name="CY3L">[47]INPUT!#REF!</definedName>
    <definedName name="CY3R" localSheetId="15">[47]INPUT!#REF!</definedName>
    <definedName name="CY3R">[47]INPUT!#REF!</definedName>
    <definedName name="CY4L" localSheetId="15">[47]INPUT!#REF!</definedName>
    <definedName name="CY4L">[47]INPUT!#REF!</definedName>
    <definedName name="CY4R" localSheetId="15">[47]INPUT!#REF!</definedName>
    <definedName name="CY4R">[47]INPUT!#REF!</definedName>
    <definedName name="CY5L" localSheetId="15">[47]INPUT!#REF!</definedName>
    <definedName name="CY5L">[47]INPUT!#REF!</definedName>
    <definedName name="CY5R" localSheetId="15">[47]INPUT!#REF!</definedName>
    <definedName name="CY5R">[47]INPUT!#REF!</definedName>
    <definedName name="CY6L" localSheetId="15">[47]INPUT!#REF!</definedName>
    <definedName name="CY6L">[47]INPUT!#REF!</definedName>
    <definedName name="CY6R" localSheetId="15">[47]INPUT!#REF!</definedName>
    <definedName name="CY6R">[47]INPUT!#REF!</definedName>
    <definedName name="CY7L" localSheetId="15">[47]INPUT!#REF!</definedName>
    <definedName name="CY7L">[47]INPUT!#REF!</definedName>
    <definedName name="CY7R" localSheetId="15">[47]INPUT!#REF!</definedName>
    <definedName name="CY7R">[47]INPUT!#REF!</definedName>
    <definedName name="CY8L" localSheetId="15">[47]INPUT!#REF!</definedName>
    <definedName name="CY8L">[47]INPUT!#REF!</definedName>
    <definedName name="CY8R" localSheetId="15">[47]INPUT!#REF!</definedName>
    <definedName name="CY8R">[47]INPUT!#REF!</definedName>
    <definedName name="CY9L" localSheetId="15">[47]INPUT!#REF!</definedName>
    <definedName name="CY9L">[47]INPUT!#REF!</definedName>
    <definedName name="CY9R" localSheetId="15">[47]INPUT!#REF!</definedName>
    <definedName name="CY9R">[47]INPUT!#REF!</definedName>
    <definedName name="CYA10L" localSheetId="15">[47]INPUT!#REF!</definedName>
    <definedName name="CYA10L">[47]INPUT!#REF!</definedName>
    <definedName name="CYA10R" localSheetId="15">[47]INPUT!#REF!</definedName>
    <definedName name="CYA10R">[47]INPUT!#REF!</definedName>
    <definedName name="CYA3L" localSheetId="15">[47]INPUT!#REF!</definedName>
    <definedName name="CYA3L">[47]INPUT!#REF!</definedName>
    <definedName name="CYA3R" localSheetId="15">[47]INPUT!#REF!</definedName>
    <definedName name="CYA3R">[47]INPUT!#REF!</definedName>
    <definedName name="CYA4L" localSheetId="15">[47]INPUT!#REF!</definedName>
    <definedName name="CYA4L">[47]INPUT!#REF!</definedName>
    <definedName name="CYA4R" localSheetId="15">[47]INPUT!#REF!</definedName>
    <definedName name="CYA4R">[47]INPUT!#REF!</definedName>
    <definedName name="CYA5L" localSheetId="15">[47]INPUT!#REF!</definedName>
    <definedName name="CYA5L">[47]INPUT!#REF!</definedName>
    <definedName name="CYA5R" localSheetId="15">[47]INPUT!#REF!</definedName>
    <definedName name="CYA5R">[47]INPUT!#REF!</definedName>
    <definedName name="CYA6L" localSheetId="15">[47]INPUT!#REF!</definedName>
    <definedName name="CYA6L">[47]INPUT!#REF!</definedName>
    <definedName name="CYA6R" localSheetId="15">[47]INPUT!#REF!</definedName>
    <definedName name="CYA6R">[47]INPUT!#REF!</definedName>
    <definedName name="CYA7L" localSheetId="15">[47]INPUT!#REF!</definedName>
    <definedName name="CYA7L">[47]INPUT!#REF!</definedName>
    <definedName name="CYA7R" localSheetId="15">[47]INPUT!#REF!</definedName>
    <definedName name="CYA7R">[47]INPUT!#REF!</definedName>
    <definedName name="CYA8L" localSheetId="15">[47]INPUT!#REF!</definedName>
    <definedName name="CYA8L">[47]INPUT!#REF!</definedName>
    <definedName name="CYA8R" localSheetId="15">[47]INPUT!#REF!</definedName>
    <definedName name="CYA8R">[47]INPUT!#REF!</definedName>
    <definedName name="CYA9L" localSheetId="15">[47]INPUT!#REF!</definedName>
    <definedName name="CYA9L">[47]INPUT!#REF!</definedName>
    <definedName name="CYA9R" localSheetId="15">[47]INPUT!#REF!</definedName>
    <definedName name="CYA9R">[47]INPUT!#REF!</definedName>
    <definedName name="CYB10L" localSheetId="15">[47]INPUT!#REF!</definedName>
    <definedName name="CYB10L">[47]INPUT!#REF!</definedName>
    <definedName name="CYB10R" localSheetId="15">[47]INPUT!#REF!</definedName>
    <definedName name="CYB10R">[47]INPUT!#REF!</definedName>
    <definedName name="CYB3L" localSheetId="15">[47]INPUT!#REF!</definedName>
    <definedName name="CYB3L">[47]INPUT!#REF!</definedName>
    <definedName name="CYB3R" localSheetId="15">[47]INPUT!#REF!</definedName>
    <definedName name="CYB3R">[47]INPUT!#REF!</definedName>
    <definedName name="CYB4L" localSheetId="15">[47]INPUT!#REF!</definedName>
    <definedName name="CYB4L">[47]INPUT!#REF!</definedName>
    <definedName name="CYB4R" localSheetId="15">[47]INPUT!#REF!</definedName>
    <definedName name="CYB4R">[47]INPUT!#REF!</definedName>
    <definedName name="CYB5L" localSheetId="15">[47]INPUT!#REF!</definedName>
    <definedName name="CYB5L">[47]INPUT!#REF!</definedName>
    <definedName name="CYB5R" localSheetId="15">[47]INPUT!#REF!</definedName>
    <definedName name="CYB5R">[47]INPUT!#REF!</definedName>
    <definedName name="CYB6L" localSheetId="15">[47]INPUT!#REF!</definedName>
    <definedName name="CYB6L">[47]INPUT!#REF!</definedName>
    <definedName name="CYB6R" localSheetId="15">[47]INPUT!#REF!</definedName>
    <definedName name="CYB6R">[47]INPUT!#REF!</definedName>
    <definedName name="CYB7L" localSheetId="15">[47]INPUT!#REF!</definedName>
    <definedName name="CYB7L">[47]INPUT!#REF!</definedName>
    <definedName name="CYB7R" localSheetId="15">[47]INPUT!#REF!</definedName>
    <definedName name="CYB7R">[47]INPUT!#REF!</definedName>
    <definedName name="CYB8L" localSheetId="15">[47]INPUT!#REF!</definedName>
    <definedName name="CYB8L">[47]INPUT!#REF!</definedName>
    <definedName name="CYB8R" localSheetId="15">[47]INPUT!#REF!</definedName>
    <definedName name="CYB8R">[47]INPUT!#REF!</definedName>
    <definedName name="CYB9L" localSheetId="15">[47]INPUT!#REF!</definedName>
    <definedName name="CYB9L">[47]INPUT!#REF!</definedName>
    <definedName name="CYB9R" localSheetId="15">[47]INPUT!#REF!</definedName>
    <definedName name="CYB9R">[47]INPUT!#REF!</definedName>
    <definedName name="CYC10L" localSheetId="15">[47]INPUT!#REF!</definedName>
    <definedName name="CYC10L">[47]INPUT!#REF!</definedName>
    <definedName name="CYC10R" localSheetId="15">[47]INPUT!#REF!</definedName>
    <definedName name="CYC10R">[47]INPUT!#REF!</definedName>
    <definedName name="CYC3L" localSheetId="15">[47]INPUT!#REF!</definedName>
    <definedName name="CYC3L">[47]INPUT!#REF!</definedName>
    <definedName name="CYC3R" localSheetId="15">[47]INPUT!#REF!</definedName>
    <definedName name="CYC3R">[47]INPUT!#REF!</definedName>
    <definedName name="CYC4L" localSheetId="15">[47]INPUT!#REF!</definedName>
    <definedName name="CYC4L">[47]INPUT!#REF!</definedName>
    <definedName name="CYC4R" localSheetId="15">[47]INPUT!#REF!</definedName>
    <definedName name="CYC4R">[47]INPUT!#REF!</definedName>
    <definedName name="CYC5L" localSheetId="15">[47]INPUT!#REF!</definedName>
    <definedName name="CYC5L">[47]INPUT!#REF!</definedName>
    <definedName name="CYC5R" localSheetId="15">[47]INPUT!#REF!</definedName>
    <definedName name="CYC5R">[47]INPUT!#REF!</definedName>
    <definedName name="CYC6L" localSheetId="15">[47]INPUT!#REF!</definedName>
    <definedName name="CYC6L">[47]INPUT!#REF!</definedName>
    <definedName name="CYC6R" localSheetId="15">[47]INPUT!#REF!</definedName>
    <definedName name="CYC6R">[47]INPUT!#REF!</definedName>
    <definedName name="CYC7L" localSheetId="15">[47]INPUT!#REF!</definedName>
    <definedName name="CYC7L">[47]INPUT!#REF!</definedName>
    <definedName name="CYC7R" localSheetId="15">[47]INPUT!#REF!</definedName>
    <definedName name="CYC7R">[47]INPUT!#REF!</definedName>
    <definedName name="CYC8L" localSheetId="15">[47]INPUT!#REF!</definedName>
    <definedName name="CYC8L">[47]INPUT!#REF!</definedName>
    <definedName name="CYC8R" localSheetId="15">[47]INPUT!#REF!</definedName>
    <definedName name="CYC8R">[47]INPUT!#REF!</definedName>
    <definedName name="CYC9L" localSheetId="15">[47]INPUT!#REF!</definedName>
    <definedName name="CYC9L">[47]INPUT!#REF!</definedName>
    <definedName name="CYC9R" localSheetId="15">[47]INPUT!#REF!</definedName>
    <definedName name="CYC9R">[47]INPUT!#REF!</definedName>
    <definedName name="CYY10L" localSheetId="15">[47]INPUT!#REF!</definedName>
    <definedName name="CYY10L">[47]INPUT!#REF!</definedName>
    <definedName name="CYY10R" localSheetId="15">[47]INPUT!#REF!</definedName>
    <definedName name="CYY10R">[47]INPUT!#REF!</definedName>
    <definedName name="CYY3L" localSheetId="15">[47]INPUT!#REF!</definedName>
    <definedName name="CYY3L">[47]INPUT!#REF!</definedName>
    <definedName name="CYY3R" localSheetId="15">[47]INPUT!#REF!</definedName>
    <definedName name="CYY3R">[47]INPUT!#REF!</definedName>
    <definedName name="CYY4L" localSheetId="15">[47]INPUT!#REF!</definedName>
    <definedName name="CYY4L">[47]INPUT!#REF!</definedName>
    <definedName name="CYY4R" localSheetId="15">[47]INPUT!#REF!</definedName>
    <definedName name="CYY4R">[47]INPUT!#REF!</definedName>
    <definedName name="CYY5L" localSheetId="15">[47]INPUT!#REF!</definedName>
    <definedName name="CYY5L">[47]INPUT!#REF!</definedName>
    <definedName name="CYY5R" localSheetId="15">[47]INPUT!#REF!</definedName>
    <definedName name="CYY5R">[47]INPUT!#REF!</definedName>
    <definedName name="CYY6L" localSheetId="15">[47]INPUT!#REF!</definedName>
    <definedName name="CYY6L">[47]INPUT!#REF!</definedName>
    <definedName name="CYY6R" localSheetId="15">[47]INPUT!#REF!</definedName>
    <definedName name="CYY6R">[47]INPUT!#REF!</definedName>
    <definedName name="CYY7L" localSheetId="15">[47]INPUT!#REF!</definedName>
    <definedName name="CYY7L">[47]INPUT!#REF!</definedName>
    <definedName name="CYY7R" localSheetId="15">[47]INPUT!#REF!</definedName>
    <definedName name="CYY7R">[47]INPUT!#REF!</definedName>
    <definedName name="CYY8L" localSheetId="15">[47]INPUT!#REF!</definedName>
    <definedName name="CYY8L">[47]INPUT!#REF!</definedName>
    <definedName name="CYY8R" localSheetId="15">[47]INPUT!#REF!</definedName>
    <definedName name="CYY8R">[47]INPUT!#REF!</definedName>
    <definedName name="CYY9L" localSheetId="15">[47]INPUT!#REF!</definedName>
    <definedName name="CYY9L">[47]INPUT!#REF!</definedName>
    <definedName name="CYY9R" localSheetId="15">[47]INPUT!#REF!</definedName>
    <definedName name="CYY9R">[47]INPUT!#REF!</definedName>
    <definedName name="D" localSheetId="15">'[69]내역서(전기)'!#REF!</definedName>
    <definedName name="D">'[69]내역서(전기)'!#REF!</definedName>
    <definedName name="D.1" localSheetId="15">#REF!</definedName>
    <definedName name="D.1">#REF!</definedName>
    <definedName name="D.2" localSheetId="15">#REF!</definedName>
    <definedName name="D.2">#REF!</definedName>
    <definedName name="D.TOTAL." localSheetId="15">#REF!</definedName>
    <definedName name="D.TOTAL.">#REF!</definedName>
    <definedName name="D.TOTAL.." localSheetId="15">#REF!</definedName>
    <definedName name="D.TOTAL..">#REF!</definedName>
    <definedName name="D_D">[70]수량산출!$R$164</definedName>
    <definedName name="D01_" localSheetId="15">[63]Sheet5!#REF!</definedName>
    <definedName name="D01_">[63]Sheet5!#REF!</definedName>
    <definedName name="D02_" localSheetId="15">[63]Sheet5!#REF!</definedName>
    <definedName name="D02_">[63]Sheet5!#REF!</definedName>
    <definedName name="D03_" localSheetId="15">[63]Sheet5!#REF!</definedName>
    <definedName name="D03_">[63]Sheet5!#REF!</definedName>
    <definedName name="D04_" localSheetId="15">[63]Sheet5!#REF!</definedName>
    <definedName name="D04_">[63]Sheet5!#REF!</definedName>
    <definedName name="D10L" localSheetId="15">[47]INPUT!#REF!</definedName>
    <definedName name="D10L">[47]INPUT!#REF!</definedName>
    <definedName name="D10R" localSheetId="15">[47]INPUT!#REF!</definedName>
    <definedName name="D10R">[47]INPUT!#REF!</definedName>
    <definedName name="D13." localSheetId="15">#REF!</definedName>
    <definedName name="D13.">#REF!</definedName>
    <definedName name="D13..">[71]마산방향철근집계!$AD$26</definedName>
    <definedName name="D16." localSheetId="15">#REF!</definedName>
    <definedName name="D16.">#REF!</definedName>
    <definedName name="D16..">[71]마산방향철근집계!$AD$25</definedName>
    <definedName name="D19." localSheetId="15">#REF!</definedName>
    <definedName name="D19.">#REF!</definedName>
    <definedName name="D19.." localSheetId="15">#REF!</definedName>
    <definedName name="D19..">#REF!</definedName>
    <definedName name="D22." localSheetId="15">#REF!</definedName>
    <definedName name="D22.">#REF!</definedName>
    <definedName name="D22.." localSheetId="15">#REF!</definedName>
    <definedName name="D22..">#REF!</definedName>
    <definedName name="D25." localSheetId="15">#REF!</definedName>
    <definedName name="D25.">#REF!</definedName>
    <definedName name="D25.." localSheetId="15">#REF!</definedName>
    <definedName name="D25..">#REF!</definedName>
    <definedName name="D29." localSheetId="15">#REF!</definedName>
    <definedName name="D29.">#REF!</definedName>
    <definedName name="D29.." localSheetId="15">#REF!</definedName>
    <definedName name="D29..">#REF!</definedName>
    <definedName name="D3L" localSheetId="15">[47]INPUT!#REF!</definedName>
    <definedName name="D3L">[47]INPUT!#REF!</definedName>
    <definedName name="D3R" localSheetId="15">[47]INPUT!#REF!</definedName>
    <definedName name="D3R">[47]INPUT!#REF!</definedName>
    <definedName name="D4L" localSheetId="15">[47]INPUT!#REF!</definedName>
    <definedName name="D4L">[47]INPUT!#REF!</definedName>
    <definedName name="D4R" localSheetId="15">[47]INPUT!#REF!</definedName>
    <definedName name="D4R">[47]INPUT!#REF!</definedName>
    <definedName name="D5L" localSheetId="15">[47]INPUT!#REF!</definedName>
    <definedName name="D5L">[47]INPUT!#REF!</definedName>
    <definedName name="D5R" localSheetId="15">[47]INPUT!#REF!</definedName>
    <definedName name="D5R">[47]INPUT!#REF!</definedName>
    <definedName name="D6L" localSheetId="15">[47]INPUT!#REF!</definedName>
    <definedName name="D6L">[47]INPUT!#REF!</definedName>
    <definedName name="D6R" localSheetId="15">[47]INPUT!#REF!</definedName>
    <definedName name="D6R">[47]INPUT!#REF!</definedName>
    <definedName name="D7L" localSheetId="15">[47]INPUT!#REF!</definedName>
    <definedName name="D7L">[47]INPUT!#REF!</definedName>
    <definedName name="D7R" localSheetId="15">[47]INPUT!#REF!</definedName>
    <definedName name="D7R">[47]INPUT!#REF!</definedName>
    <definedName name="D8L" localSheetId="15">[47]INPUT!#REF!</definedName>
    <definedName name="D8L">[47]INPUT!#REF!</definedName>
    <definedName name="D8R" localSheetId="15">[47]INPUT!#REF!</definedName>
    <definedName name="D8R">[47]INPUT!#REF!</definedName>
    <definedName name="D9L" localSheetId="15">[47]INPUT!#REF!</definedName>
    <definedName name="D9L">[47]INPUT!#REF!</definedName>
    <definedName name="D9R" localSheetId="15">[47]INPUT!#REF!</definedName>
    <definedName name="D9R">[47]INPUT!#REF!</definedName>
    <definedName name="DA" localSheetId="15">[72]단면가정!#REF!</definedName>
    <definedName name="DA">[72]단면가정!#REF!</definedName>
    <definedName name="DAA" localSheetId="15">[72]단면가정!#REF!</definedName>
    <definedName name="DAA">[72]단면가정!#REF!</definedName>
    <definedName name="DAFGA" localSheetId="15" hidden="1">#REF!</definedName>
    <definedName name="DAFGA" hidden="1">#REF!</definedName>
    <definedName name="DANGA" localSheetId="15">#REF!,#REF!</definedName>
    <definedName name="DANGA">#REF!,#REF!</definedName>
    <definedName name="DANGA1" localSheetId="15">#REF!</definedName>
    <definedName name="DANGA1">#REF!</definedName>
    <definedName name="DANGA10" localSheetId="15">#REF!</definedName>
    <definedName name="DANGA10">#REF!</definedName>
    <definedName name="DANGA100" localSheetId="15">#REF!</definedName>
    <definedName name="DANGA100">#REF!</definedName>
    <definedName name="DANGA101" localSheetId="15">#REF!</definedName>
    <definedName name="DANGA101">#REF!</definedName>
    <definedName name="DANGA102" localSheetId="15">#REF!</definedName>
    <definedName name="DANGA102">#REF!</definedName>
    <definedName name="DANGA103" localSheetId="15">#REF!</definedName>
    <definedName name="DANGA103">#REF!</definedName>
    <definedName name="DANGA104" localSheetId="15">#REF!</definedName>
    <definedName name="DANGA104">#REF!</definedName>
    <definedName name="DANGA105" localSheetId="15">#REF!</definedName>
    <definedName name="DANGA105">#REF!</definedName>
    <definedName name="DANGA106" localSheetId="15">#REF!</definedName>
    <definedName name="DANGA106">#REF!</definedName>
    <definedName name="DANGA107" localSheetId="15">#REF!</definedName>
    <definedName name="DANGA107">#REF!</definedName>
    <definedName name="DANGA108" localSheetId="15">#REF!</definedName>
    <definedName name="DANGA108">#REF!</definedName>
    <definedName name="DANGA109" localSheetId="15">#REF!</definedName>
    <definedName name="DANGA109">#REF!</definedName>
    <definedName name="DANGA11" localSheetId="15">#REF!</definedName>
    <definedName name="DANGA11">#REF!</definedName>
    <definedName name="DANGA110" localSheetId="15">#REF!</definedName>
    <definedName name="DANGA110">#REF!</definedName>
    <definedName name="DANGA111" localSheetId="15">#REF!</definedName>
    <definedName name="DANGA111">#REF!</definedName>
    <definedName name="DANGA112" localSheetId="15">#REF!</definedName>
    <definedName name="DANGA112">#REF!</definedName>
    <definedName name="DANGA113" localSheetId="15">#REF!</definedName>
    <definedName name="DANGA113">#REF!</definedName>
    <definedName name="DANGA114" localSheetId="15">#REF!</definedName>
    <definedName name="DANGA114">#REF!</definedName>
    <definedName name="DANGA115" localSheetId="15">#REF!</definedName>
    <definedName name="DANGA115">#REF!</definedName>
    <definedName name="DANGA116" localSheetId="15">#REF!</definedName>
    <definedName name="DANGA116">#REF!</definedName>
    <definedName name="DANGA117" localSheetId="15">#REF!</definedName>
    <definedName name="DANGA117">#REF!</definedName>
    <definedName name="DANGA118" localSheetId="15">#REF!</definedName>
    <definedName name="DANGA118">#REF!</definedName>
    <definedName name="DANGA119" localSheetId="15">#REF!</definedName>
    <definedName name="DANGA119">#REF!</definedName>
    <definedName name="DANGA12" localSheetId="15">#REF!</definedName>
    <definedName name="DANGA12">#REF!</definedName>
    <definedName name="DANGA120" localSheetId="15">#REF!</definedName>
    <definedName name="DANGA120">#REF!</definedName>
    <definedName name="DANGA121" localSheetId="15">#REF!</definedName>
    <definedName name="DANGA121">#REF!</definedName>
    <definedName name="DANGA122" localSheetId="15">#REF!</definedName>
    <definedName name="DANGA122">#REF!</definedName>
    <definedName name="DANGA123" localSheetId="15">#REF!</definedName>
    <definedName name="DANGA123">#REF!</definedName>
    <definedName name="DANGA124" localSheetId="15">#REF!</definedName>
    <definedName name="DANGA124">#REF!</definedName>
    <definedName name="DANGA125" localSheetId="15">#REF!</definedName>
    <definedName name="DANGA125">#REF!</definedName>
    <definedName name="DANGA126" localSheetId="15">#REF!</definedName>
    <definedName name="DANGA126">#REF!</definedName>
    <definedName name="DANGA127" localSheetId="15">#REF!</definedName>
    <definedName name="DANGA127">#REF!</definedName>
    <definedName name="DANGA128" localSheetId="15">#REF!</definedName>
    <definedName name="DANGA128">#REF!</definedName>
    <definedName name="DANGA129" localSheetId="15">#REF!</definedName>
    <definedName name="DANGA129">#REF!</definedName>
    <definedName name="DANGA13" localSheetId="15">#REF!</definedName>
    <definedName name="DANGA13">#REF!</definedName>
    <definedName name="DANGA130" localSheetId="15">#REF!</definedName>
    <definedName name="DANGA130">#REF!</definedName>
    <definedName name="DANGA131" localSheetId="15">#REF!</definedName>
    <definedName name="DANGA131">#REF!</definedName>
    <definedName name="DANGA132" localSheetId="15">#REF!</definedName>
    <definedName name="DANGA132">#REF!</definedName>
    <definedName name="DANGA133" localSheetId="15">#REF!</definedName>
    <definedName name="DANGA133">#REF!</definedName>
    <definedName name="DANGA134" localSheetId="15">#REF!</definedName>
    <definedName name="DANGA134">#REF!</definedName>
    <definedName name="DANGA135" localSheetId="15">#REF!</definedName>
    <definedName name="DANGA135">#REF!</definedName>
    <definedName name="DANGA136" localSheetId="15">#REF!</definedName>
    <definedName name="DANGA136">#REF!</definedName>
    <definedName name="DANGA137" localSheetId="15">#REF!</definedName>
    <definedName name="DANGA137">#REF!</definedName>
    <definedName name="DANGA138" localSheetId="15">#REF!</definedName>
    <definedName name="DANGA138">#REF!</definedName>
    <definedName name="DANGA139" localSheetId="15">#REF!</definedName>
    <definedName name="DANGA139">#REF!</definedName>
    <definedName name="DANGA14" localSheetId="15">#REF!</definedName>
    <definedName name="DANGA14">#REF!</definedName>
    <definedName name="DANGA140" localSheetId="15">#REF!</definedName>
    <definedName name="DANGA140">#REF!</definedName>
    <definedName name="DANGA141" localSheetId="15">#REF!</definedName>
    <definedName name="DANGA141">#REF!</definedName>
    <definedName name="DANGA142" localSheetId="15">#REF!</definedName>
    <definedName name="DANGA142">#REF!</definedName>
    <definedName name="DANGA143" localSheetId="15">#REF!</definedName>
    <definedName name="DANGA143">#REF!</definedName>
    <definedName name="DANGA144" localSheetId="15">#REF!</definedName>
    <definedName name="DANGA144">#REF!</definedName>
    <definedName name="DANGA145" localSheetId="15">#REF!</definedName>
    <definedName name="DANGA145">#REF!</definedName>
    <definedName name="DANGA146" localSheetId="15">#REF!</definedName>
    <definedName name="DANGA146">#REF!</definedName>
    <definedName name="DANGA147" localSheetId="15">#REF!</definedName>
    <definedName name="DANGA147">#REF!</definedName>
    <definedName name="DANGA148" localSheetId="15">#REF!</definedName>
    <definedName name="DANGA148">#REF!</definedName>
    <definedName name="DANGA149" localSheetId="15">#REF!</definedName>
    <definedName name="DANGA149">#REF!</definedName>
    <definedName name="DANGA15" localSheetId="15">#REF!</definedName>
    <definedName name="DANGA15">#REF!</definedName>
    <definedName name="DANGA150" localSheetId="15">#REF!</definedName>
    <definedName name="DANGA150">#REF!</definedName>
    <definedName name="DANGA151" localSheetId="15">#REF!</definedName>
    <definedName name="DANGA151">#REF!</definedName>
    <definedName name="DANGA152" localSheetId="15">#REF!</definedName>
    <definedName name="DANGA152">#REF!</definedName>
    <definedName name="DANGA153" localSheetId="15">#REF!</definedName>
    <definedName name="DANGA153">#REF!</definedName>
    <definedName name="DANGA154" localSheetId="15">#REF!</definedName>
    <definedName name="DANGA154">#REF!</definedName>
    <definedName name="DANGA155" localSheetId="15">#REF!</definedName>
    <definedName name="DANGA155">#REF!</definedName>
    <definedName name="DANGA156" localSheetId="15">#REF!</definedName>
    <definedName name="DANGA156">#REF!</definedName>
    <definedName name="DANGA157" localSheetId="15">#REF!</definedName>
    <definedName name="DANGA157">#REF!</definedName>
    <definedName name="DANGA158" localSheetId="15">#REF!</definedName>
    <definedName name="DANGA158">#REF!</definedName>
    <definedName name="DANGA159" localSheetId="15">#REF!</definedName>
    <definedName name="DANGA159">#REF!</definedName>
    <definedName name="DANGA16" localSheetId="15">#REF!</definedName>
    <definedName name="DANGA16">#REF!</definedName>
    <definedName name="DANGA160" localSheetId="15">#REF!</definedName>
    <definedName name="DANGA160">#REF!</definedName>
    <definedName name="DANGA161" localSheetId="15">#REF!</definedName>
    <definedName name="DANGA161">#REF!</definedName>
    <definedName name="DANGA162" localSheetId="15">#REF!</definedName>
    <definedName name="DANGA162">#REF!</definedName>
    <definedName name="DANGA163" localSheetId="15">#REF!</definedName>
    <definedName name="DANGA163">#REF!</definedName>
    <definedName name="DANGA164" localSheetId="15">#REF!</definedName>
    <definedName name="DANGA164">#REF!</definedName>
    <definedName name="DANGA165" localSheetId="15">#REF!</definedName>
    <definedName name="DANGA165">#REF!</definedName>
    <definedName name="DANGA166" localSheetId="15">#REF!</definedName>
    <definedName name="DANGA166">#REF!</definedName>
    <definedName name="DANGA167" localSheetId="15">#REF!</definedName>
    <definedName name="DANGA167">#REF!</definedName>
    <definedName name="DANGA168" localSheetId="15">#REF!</definedName>
    <definedName name="DANGA168">#REF!</definedName>
    <definedName name="DANGA169" localSheetId="15">#REF!</definedName>
    <definedName name="DANGA169">#REF!</definedName>
    <definedName name="DANGA17" localSheetId="15">#REF!</definedName>
    <definedName name="DANGA17">#REF!</definedName>
    <definedName name="DANGA170" localSheetId="15">#REF!</definedName>
    <definedName name="DANGA170">#REF!</definedName>
    <definedName name="DANGA171" localSheetId="15">#REF!</definedName>
    <definedName name="DANGA171">#REF!</definedName>
    <definedName name="DANGA172" localSheetId="15">#REF!</definedName>
    <definedName name="DANGA172">#REF!</definedName>
    <definedName name="DANGA173" localSheetId="15">#REF!</definedName>
    <definedName name="DANGA173">#REF!</definedName>
    <definedName name="DANGA174" localSheetId="15">#REF!</definedName>
    <definedName name="DANGA174">#REF!</definedName>
    <definedName name="DANGA175" localSheetId="15">#REF!</definedName>
    <definedName name="DANGA175">#REF!</definedName>
    <definedName name="DANGA176" localSheetId="15">#REF!</definedName>
    <definedName name="DANGA176">#REF!</definedName>
    <definedName name="DANGA177" localSheetId="15">#REF!</definedName>
    <definedName name="DANGA177">#REF!</definedName>
    <definedName name="DANGA178" localSheetId="15">#REF!</definedName>
    <definedName name="DANGA178">#REF!</definedName>
    <definedName name="DANGA179" localSheetId="15">#REF!</definedName>
    <definedName name="DANGA179">#REF!</definedName>
    <definedName name="DANGA18" localSheetId="15">#REF!</definedName>
    <definedName name="DANGA18">#REF!</definedName>
    <definedName name="DANGA180" localSheetId="15">#REF!</definedName>
    <definedName name="DANGA180">#REF!</definedName>
    <definedName name="DANGA181" localSheetId="15">#REF!</definedName>
    <definedName name="DANGA181">#REF!</definedName>
    <definedName name="DANGA182" localSheetId="15">#REF!</definedName>
    <definedName name="DANGA182">#REF!</definedName>
    <definedName name="DANGA183" localSheetId="15">#REF!</definedName>
    <definedName name="DANGA183">#REF!</definedName>
    <definedName name="DANGA184" localSheetId="15">#REF!</definedName>
    <definedName name="DANGA184">#REF!</definedName>
    <definedName name="DANGA185" localSheetId="15">#REF!</definedName>
    <definedName name="DANGA185">#REF!</definedName>
    <definedName name="DANGA186" localSheetId="15">#REF!</definedName>
    <definedName name="DANGA186">#REF!</definedName>
    <definedName name="DANGA187" localSheetId="15">#REF!</definedName>
    <definedName name="DANGA187">#REF!</definedName>
    <definedName name="DANGA188" localSheetId="15">#REF!</definedName>
    <definedName name="DANGA188">#REF!</definedName>
    <definedName name="DANGA189" localSheetId="15">#REF!</definedName>
    <definedName name="DANGA189">#REF!</definedName>
    <definedName name="DANGA19" localSheetId="15">#REF!</definedName>
    <definedName name="DANGA19">#REF!</definedName>
    <definedName name="DANGA190" localSheetId="15">#REF!</definedName>
    <definedName name="DANGA190">#REF!</definedName>
    <definedName name="DANGA191" localSheetId="15">#REF!</definedName>
    <definedName name="DANGA191">#REF!</definedName>
    <definedName name="DANGA192" localSheetId="15">#REF!</definedName>
    <definedName name="DANGA192">#REF!</definedName>
    <definedName name="DANGA193" localSheetId="15">#REF!</definedName>
    <definedName name="DANGA193">#REF!</definedName>
    <definedName name="DANGA194" localSheetId="15">#REF!</definedName>
    <definedName name="DANGA194">#REF!</definedName>
    <definedName name="DANGA195" localSheetId="15">#REF!</definedName>
    <definedName name="DANGA195">#REF!</definedName>
    <definedName name="DANGA196" localSheetId="15">#REF!</definedName>
    <definedName name="DANGA196">#REF!</definedName>
    <definedName name="DANGA197" localSheetId="15">#REF!</definedName>
    <definedName name="DANGA197">#REF!</definedName>
    <definedName name="DANGA198" localSheetId="15">#REF!</definedName>
    <definedName name="DANGA198">#REF!</definedName>
    <definedName name="DANGA199" localSheetId="15">#REF!</definedName>
    <definedName name="DANGA199">#REF!</definedName>
    <definedName name="danga2" localSheetId="15">#REF!,#REF!</definedName>
    <definedName name="danga2">#REF!,#REF!</definedName>
    <definedName name="DANGA20" localSheetId="15">#REF!</definedName>
    <definedName name="DANGA20">#REF!</definedName>
    <definedName name="DANGA200" localSheetId="15">#REF!</definedName>
    <definedName name="DANGA200">#REF!</definedName>
    <definedName name="DANGA201" localSheetId="15">#REF!</definedName>
    <definedName name="DANGA201">#REF!</definedName>
    <definedName name="DANGA202" localSheetId="15">#REF!</definedName>
    <definedName name="DANGA202">#REF!</definedName>
    <definedName name="DANGA203" localSheetId="15">#REF!</definedName>
    <definedName name="DANGA203">#REF!</definedName>
    <definedName name="DANGA204" localSheetId="15">#REF!</definedName>
    <definedName name="DANGA204">#REF!</definedName>
    <definedName name="DANGA205" localSheetId="15">#REF!</definedName>
    <definedName name="DANGA205">#REF!</definedName>
    <definedName name="DANGA206" localSheetId="15">#REF!</definedName>
    <definedName name="DANGA206">#REF!</definedName>
    <definedName name="DANGA207" localSheetId="15">#REF!</definedName>
    <definedName name="DANGA207">#REF!</definedName>
    <definedName name="DANGA208" localSheetId="15">#REF!</definedName>
    <definedName name="DANGA208">#REF!</definedName>
    <definedName name="DANGA209" localSheetId="15">#REF!</definedName>
    <definedName name="DANGA209">#REF!</definedName>
    <definedName name="DANGA21" localSheetId="15">#REF!</definedName>
    <definedName name="DANGA21">#REF!</definedName>
    <definedName name="DANGA210" localSheetId="15">#REF!</definedName>
    <definedName name="DANGA210">#REF!</definedName>
    <definedName name="DANGA211" localSheetId="15">#REF!</definedName>
    <definedName name="DANGA211">#REF!</definedName>
    <definedName name="DANGA212" localSheetId="15">#REF!</definedName>
    <definedName name="DANGA212">#REF!</definedName>
    <definedName name="DANGA213" localSheetId="15">#REF!</definedName>
    <definedName name="DANGA213">#REF!</definedName>
    <definedName name="DANGA214" localSheetId="15">#REF!</definedName>
    <definedName name="DANGA214">#REF!</definedName>
    <definedName name="DANGA215" localSheetId="15">#REF!</definedName>
    <definedName name="DANGA215">#REF!</definedName>
    <definedName name="DANGA216" localSheetId="15">#REF!</definedName>
    <definedName name="DANGA216">#REF!</definedName>
    <definedName name="DANGA217" localSheetId="15">#REF!</definedName>
    <definedName name="DANGA217">#REF!</definedName>
    <definedName name="DANGA218" localSheetId="15">#REF!</definedName>
    <definedName name="DANGA218">#REF!</definedName>
    <definedName name="DANGA219" localSheetId="15">#REF!</definedName>
    <definedName name="DANGA219">#REF!</definedName>
    <definedName name="DANGA22" localSheetId="15">#REF!</definedName>
    <definedName name="DANGA22">#REF!</definedName>
    <definedName name="DANGA220" localSheetId="15">#REF!</definedName>
    <definedName name="DANGA220">#REF!</definedName>
    <definedName name="DANGA221" localSheetId="15">#REF!</definedName>
    <definedName name="DANGA221">#REF!</definedName>
    <definedName name="DANGA222" localSheetId="15">#REF!</definedName>
    <definedName name="DANGA222">#REF!</definedName>
    <definedName name="DANGA223" localSheetId="15">#REF!</definedName>
    <definedName name="DANGA223">#REF!</definedName>
    <definedName name="DANGA224" localSheetId="15">#REF!</definedName>
    <definedName name="DANGA224">#REF!</definedName>
    <definedName name="DANGA225" localSheetId="15">#REF!</definedName>
    <definedName name="DANGA225">#REF!</definedName>
    <definedName name="DANGA226" localSheetId="15">#REF!</definedName>
    <definedName name="DANGA226">#REF!</definedName>
    <definedName name="DANGA227" localSheetId="15">#REF!</definedName>
    <definedName name="DANGA227">#REF!</definedName>
    <definedName name="DANGA228" localSheetId="15">#REF!</definedName>
    <definedName name="DANGA228">#REF!</definedName>
    <definedName name="DANGA23" localSheetId="15">#REF!</definedName>
    <definedName name="DANGA23">#REF!</definedName>
    <definedName name="DANGA24" localSheetId="15">#REF!</definedName>
    <definedName name="DANGA24">#REF!</definedName>
    <definedName name="DANGA25" localSheetId="15">#REF!</definedName>
    <definedName name="DANGA25">#REF!</definedName>
    <definedName name="DANGA26" localSheetId="15">#REF!</definedName>
    <definedName name="DANGA26">#REF!</definedName>
    <definedName name="DANGA27" localSheetId="15">#REF!</definedName>
    <definedName name="DANGA27">#REF!</definedName>
    <definedName name="DANGA28" localSheetId="15">#REF!</definedName>
    <definedName name="DANGA28">#REF!</definedName>
    <definedName name="DANGA29" localSheetId="15">#REF!</definedName>
    <definedName name="DANGA29">#REF!</definedName>
    <definedName name="DANGA3" localSheetId="15">#REF!</definedName>
    <definedName name="DANGA3">#REF!</definedName>
    <definedName name="DANGA30" localSheetId="15">#REF!</definedName>
    <definedName name="DANGA30">#REF!</definedName>
    <definedName name="DANGA31" localSheetId="15">#REF!</definedName>
    <definedName name="DANGA31">#REF!</definedName>
    <definedName name="DANGA32" localSheetId="15">#REF!</definedName>
    <definedName name="DANGA32">#REF!</definedName>
    <definedName name="DANGA33" localSheetId="15">#REF!</definedName>
    <definedName name="DANGA33">#REF!</definedName>
    <definedName name="DANGA34" localSheetId="15">#REF!</definedName>
    <definedName name="DANGA34">#REF!</definedName>
    <definedName name="DANGA35" localSheetId="15">#REF!</definedName>
    <definedName name="DANGA35">#REF!</definedName>
    <definedName name="DANGA36" localSheetId="15">#REF!</definedName>
    <definedName name="DANGA36">#REF!</definedName>
    <definedName name="DANGA37" localSheetId="15">#REF!</definedName>
    <definedName name="DANGA37">#REF!</definedName>
    <definedName name="DANGA38" localSheetId="15">#REF!</definedName>
    <definedName name="DANGA38">#REF!</definedName>
    <definedName name="DANGA39" localSheetId="15">#REF!</definedName>
    <definedName name="DANGA39">#REF!</definedName>
    <definedName name="DANGA4" localSheetId="15">#REF!</definedName>
    <definedName name="DANGA4">#REF!</definedName>
    <definedName name="DANGA40" localSheetId="15">#REF!</definedName>
    <definedName name="DANGA40">#REF!</definedName>
    <definedName name="DANGA41" localSheetId="15">#REF!</definedName>
    <definedName name="DANGA41">#REF!</definedName>
    <definedName name="DANGA42" localSheetId="15">#REF!</definedName>
    <definedName name="DANGA42">#REF!</definedName>
    <definedName name="DANGA43" localSheetId="15">#REF!</definedName>
    <definedName name="DANGA43">#REF!</definedName>
    <definedName name="DANGA44" localSheetId="15">#REF!</definedName>
    <definedName name="DANGA44">#REF!</definedName>
    <definedName name="DANGA45" localSheetId="15">#REF!</definedName>
    <definedName name="DANGA45">#REF!</definedName>
    <definedName name="DANGA46" localSheetId="15">#REF!</definedName>
    <definedName name="DANGA46">#REF!</definedName>
    <definedName name="DANGA47" localSheetId="15">#REF!</definedName>
    <definedName name="DANGA47">#REF!</definedName>
    <definedName name="DANGA48" localSheetId="15">#REF!</definedName>
    <definedName name="DANGA48">#REF!</definedName>
    <definedName name="DANGA49" localSheetId="15">#REF!</definedName>
    <definedName name="DANGA49">#REF!</definedName>
    <definedName name="DANGA5" localSheetId="15">#REF!</definedName>
    <definedName name="DANGA5">#REF!</definedName>
    <definedName name="DANGA50" localSheetId="15">#REF!</definedName>
    <definedName name="DANGA50">#REF!</definedName>
    <definedName name="DANGA51" localSheetId="15">#REF!</definedName>
    <definedName name="DANGA51">#REF!</definedName>
    <definedName name="DANGA52" localSheetId="15">#REF!</definedName>
    <definedName name="DANGA52">#REF!</definedName>
    <definedName name="DANGA53" localSheetId="15">#REF!</definedName>
    <definedName name="DANGA53">#REF!</definedName>
    <definedName name="DANGA54" localSheetId="15">#REF!</definedName>
    <definedName name="DANGA54">#REF!</definedName>
    <definedName name="DANGA55" localSheetId="15">#REF!</definedName>
    <definedName name="DANGA55">#REF!</definedName>
    <definedName name="DANGA56" localSheetId="15">#REF!</definedName>
    <definedName name="DANGA56">#REF!</definedName>
    <definedName name="DANGA57" localSheetId="15">#REF!</definedName>
    <definedName name="DANGA57">#REF!</definedName>
    <definedName name="DANGA58" localSheetId="15">#REF!</definedName>
    <definedName name="DANGA58">#REF!</definedName>
    <definedName name="DANGA59" localSheetId="15">#REF!</definedName>
    <definedName name="DANGA59">#REF!</definedName>
    <definedName name="DANGA6" localSheetId="15">#REF!</definedName>
    <definedName name="DANGA6">#REF!</definedName>
    <definedName name="DANGA60" localSheetId="15">#REF!</definedName>
    <definedName name="DANGA60">#REF!</definedName>
    <definedName name="DANGA61" localSheetId="15">#REF!</definedName>
    <definedName name="DANGA61">#REF!</definedName>
    <definedName name="DANGA62" localSheetId="15">#REF!</definedName>
    <definedName name="DANGA62">#REF!</definedName>
    <definedName name="DANGA63" localSheetId="15">#REF!</definedName>
    <definedName name="DANGA63">#REF!</definedName>
    <definedName name="DANGA64" localSheetId="15">#REF!</definedName>
    <definedName name="DANGA64">#REF!</definedName>
    <definedName name="DANGA65" localSheetId="15">#REF!</definedName>
    <definedName name="DANGA65">#REF!</definedName>
    <definedName name="DANGA66" localSheetId="15">#REF!</definedName>
    <definedName name="DANGA66">#REF!</definedName>
    <definedName name="DANGA67" localSheetId="15">#REF!</definedName>
    <definedName name="DANGA67">#REF!</definedName>
    <definedName name="DANGA68" localSheetId="15">#REF!</definedName>
    <definedName name="DANGA68">#REF!</definedName>
    <definedName name="DANGA69" localSheetId="15">#REF!</definedName>
    <definedName name="DANGA69">#REF!</definedName>
    <definedName name="DANGA7" localSheetId="15">#REF!</definedName>
    <definedName name="DANGA7">#REF!</definedName>
    <definedName name="DANGA70" localSheetId="15">#REF!</definedName>
    <definedName name="DANGA70">#REF!</definedName>
    <definedName name="DANGA71" localSheetId="15">#REF!</definedName>
    <definedName name="DANGA71">#REF!</definedName>
    <definedName name="DANGA72" localSheetId="15">#REF!</definedName>
    <definedName name="DANGA72">#REF!</definedName>
    <definedName name="DANGA73" localSheetId="15">#REF!</definedName>
    <definedName name="DANGA73">#REF!</definedName>
    <definedName name="DANGA74" localSheetId="15">#REF!</definedName>
    <definedName name="DANGA74">#REF!</definedName>
    <definedName name="DANGA75" localSheetId="15">#REF!</definedName>
    <definedName name="DANGA75">#REF!</definedName>
    <definedName name="DANGA76" localSheetId="15">#REF!</definedName>
    <definedName name="DANGA76">#REF!</definedName>
    <definedName name="DANGA77" localSheetId="15">#REF!</definedName>
    <definedName name="DANGA77">#REF!</definedName>
    <definedName name="DANGA78" localSheetId="15">#REF!</definedName>
    <definedName name="DANGA78">#REF!</definedName>
    <definedName name="DANGA79" localSheetId="15">#REF!</definedName>
    <definedName name="DANGA79">#REF!</definedName>
    <definedName name="DANGA8" localSheetId="15">#REF!</definedName>
    <definedName name="DANGA8">#REF!</definedName>
    <definedName name="DANGA80" localSheetId="15">#REF!</definedName>
    <definedName name="DANGA80">#REF!</definedName>
    <definedName name="DANGA81" localSheetId="15">#REF!</definedName>
    <definedName name="DANGA81">#REF!</definedName>
    <definedName name="DANGA82" localSheetId="15">#REF!</definedName>
    <definedName name="DANGA82">#REF!</definedName>
    <definedName name="DANGA83" localSheetId="15">#REF!</definedName>
    <definedName name="DANGA83">#REF!</definedName>
    <definedName name="DANGA84" localSheetId="15">#REF!</definedName>
    <definedName name="DANGA84">#REF!</definedName>
    <definedName name="DANGA85" localSheetId="15">#REF!</definedName>
    <definedName name="DANGA85">#REF!</definedName>
    <definedName name="DANGA86" localSheetId="15">#REF!</definedName>
    <definedName name="DANGA86">#REF!</definedName>
    <definedName name="DANGA87" localSheetId="15">#REF!</definedName>
    <definedName name="DANGA87">#REF!</definedName>
    <definedName name="DANGA88" localSheetId="15">#REF!</definedName>
    <definedName name="DANGA88">#REF!</definedName>
    <definedName name="DANGA89" localSheetId="15">#REF!</definedName>
    <definedName name="DANGA89">#REF!</definedName>
    <definedName name="DANGA9" localSheetId="15">#REF!</definedName>
    <definedName name="DANGA9">#REF!</definedName>
    <definedName name="DANGA90" localSheetId="15">#REF!</definedName>
    <definedName name="DANGA90">#REF!</definedName>
    <definedName name="DANGA91" localSheetId="15">#REF!</definedName>
    <definedName name="DANGA91">#REF!</definedName>
    <definedName name="DANGA92" localSheetId="15">#REF!</definedName>
    <definedName name="DANGA92">#REF!</definedName>
    <definedName name="DANGA93" localSheetId="15">#REF!</definedName>
    <definedName name="DANGA93">#REF!</definedName>
    <definedName name="DANGA94" localSheetId="15">#REF!</definedName>
    <definedName name="DANGA94">#REF!</definedName>
    <definedName name="DANGA95" localSheetId="15">#REF!</definedName>
    <definedName name="DANGA95">#REF!</definedName>
    <definedName name="DANGA96" localSheetId="15">#REF!</definedName>
    <definedName name="DANGA96">#REF!</definedName>
    <definedName name="DANGA97" localSheetId="15">#REF!</definedName>
    <definedName name="DANGA97">#REF!</definedName>
    <definedName name="DANGA98" localSheetId="15">#REF!</definedName>
    <definedName name="DANGA98">#REF!</definedName>
    <definedName name="DANGA99" localSheetId="15">#REF!</definedName>
    <definedName name="DANGA99">#REF!</definedName>
    <definedName name="danka">[73]단가비교표!$A$3:$H$218</definedName>
    <definedName name="DAT" localSheetId="15">#REF!</definedName>
    <definedName name="DAT">#REF!</definedName>
    <definedName name="data" localSheetId="15">#REF!</definedName>
    <definedName name="data">#REF!</definedName>
    <definedName name="DATA_">'[74]내역서 '!$A$22:$BE$402</definedName>
    <definedName name="DATA1" localSheetId="15">#REF!</definedName>
    <definedName name="DATA1">#REF!</definedName>
    <definedName name="_xlnm.Database" localSheetId="15">#REF!</definedName>
    <definedName name="_xlnm.Database">#REF!</definedName>
    <definedName name="Database_MI" localSheetId="15">#REF!</definedName>
    <definedName name="Database_MI">#REF!</definedName>
    <definedName name="database1" localSheetId="15">#REF!</definedName>
    <definedName name="database1">#REF!</definedName>
    <definedName name="database2" localSheetId="15">#REF!</definedName>
    <definedName name="database2">#REF!</definedName>
    <definedName name="dataww" localSheetId="15" hidden="1">#REF!</definedName>
    <definedName name="dataww" hidden="1">#REF!</definedName>
    <definedName name="DC.PIPE" localSheetId="15">[75]일위대가!#REF!</definedName>
    <definedName name="DC.PIPE">[75]일위대가!#REF!</definedName>
    <definedName name="DCS" localSheetId="15">[49]견적사양비교표!#REF!</definedName>
    <definedName name="DCS">[49]견적사양비교표!#REF!</definedName>
    <definedName name="DD" localSheetId="15">BlankMacro1</definedName>
    <definedName name="DD">BlankMacro1</definedName>
    <definedName name="ddad" localSheetId="15">#REF!</definedName>
    <definedName name="ddad">#REF!</definedName>
    <definedName name="DDATA">'[59]산근(목록)'!$A$2:$I$37</definedName>
    <definedName name="DDD" localSheetId="15" hidden="1">#REF!</definedName>
    <definedName name="DDD" hidden="1">#REF!</definedName>
    <definedName name="DDDD" localSheetId="15">#REF!</definedName>
    <definedName name="DDDD">#REF!</definedName>
    <definedName name="ddddd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d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d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d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dd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dd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dd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F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F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F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ffdfd">[0]!ddffdfd</definedName>
    <definedName name="ddt" localSheetId="15" hidden="1">#REF!</definedName>
    <definedName name="ddt" hidden="1">#REF!</definedName>
    <definedName name="DE" localSheetId="15">BlankMacro1</definedName>
    <definedName name="DE">BlankMacro1</definedName>
    <definedName name="DEA" localSheetId="15">#REF!</definedName>
    <definedName name="DEA">#REF!</definedName>
    <definedName name="DeadFacter" localSheetId="15">#REF!</definedName>
    <definedName name="DeadFacter">#REF!</definedName>
    <definedName name="deeeer">#N/A</definedName>
    <definedName name="def" localSheetId="15">#REF!</definedName>
    <definedName name="def">#REF!</definedName>
    <definedName name="Delta" localSheetId="15">#REF!</definedName>
    <definedName name="Delta">#REF!</definedName>
    <definedName name="Delta1" localSheetId="15">#REF!</definedName>
    <definedName name="Delta1">#REF!</definedName>
    <definedName name="DEMO" localSheetId="15">#REF!</definedName>
    <definedName name="DEMO">#REF!</definedName>
    <definedName name="derwr" hidden="1">{"'Firr(선)'!$AS$1:$AY$62","'Firr(사)'!$AS$1:$AY$62","'Firr(회)'!$AS$1:$AY$62","'Firr(선)'!$L$1:$V$62","'Firr(사)'!$L$1:$V$62","'Firr(회)'!$L$1:$V$62"}</definedName>
    <definedName name="DES" localSheetId="15">BlankMacro1</definedName>
    <definedName name="DES">BlankMacro1</definedName>
    <definedName name="DETAIL" localSheetId="15">#REF!</definedName>
    <definedName name="DETAIL">#REF!</definedName>
    <definedName name="DF" hidden="1">{#N/A,#N/A,FALSE,"현장 NCR 분석";#N/A,#N/A,FALSE,"현장품질감사";#N/A,#N/A,FALSE,"현장품질감사"}</definedName>
    <definedName name="DFASFD" hidden="1">{#N/A,#N/A,FALSE,"골재소요량";#N/A,#N/A,FALSE,"골재소요량"}</definedName>
    <definedName name="DFDASFGDASG" hidden="1">{#N/A,#N/A,FALSE,"단가표지"}</definedName>
    <definedName name="dfdf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df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df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d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DFDF" hidden="1">{#N/A,#N/A,FALSE,"단가표지"}</definedName>
    <definedName name="dfdfdfa">[0]!dfdfdfa</definedName>
    <definedName name="DFDSADFADSF" hidden="1">{#N/A,#N/A,FALSE,"2~8번"}</definedName>
    <definedName name="DFDSAFDFD" hidden="1">{#N/A,#N/A,FALSE,"부대1"}</definedName>
    <definedName name="DFDSAFSFG" hidden="1">{#N/A,#N/A,FALSE,"구조2"}</definedName>
    <definedName name="DFDSAGFDSAG" hidden="1">{#N/A,#N/A,FALSE,"혼합골재"}</definedName>
    <definedName name="DFDSFD" hidden="1">{#N/A,#N/A,FALSE,"속도"}</definedName>
    <definedName name="DFDSFDFDFD" hidden="1">{#N/A,#N/A,FALSE,"구조1"}</definedName>
    <definedName name="DFDSFDS" hidden="1">{#N/A,#N/A,FALSE,"부대2"}</definedName>
    <definedName name="DFDSSF" hidden="1">{#N/A,#N/A,FALSE,"이정표"}</definedName>
    <definedName name="dfg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ADSGAFDG" hidden="1">{#N/A,#N/A,FALSE,"운반시간"}</definedName>
    <definedName name="dfggh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gh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gh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g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JNTN" localSheetId="15">BlankMacro1</definedName>
    <definedName name="DFGJNTN">BlankMacro1</definedName>
    <definedName name="DFHB" localSheetId="15">BlankMacro1</definedName>
    <definedName name="DFHB">BlankMacro1</definedName>
    <definedName name="DFHRT" localSheetId="15">BlankMacro1</definedName>
    <definedName name="DFHRT">BlankMacro1</definedName>
    <definedName name="DFS" localSheetId="15">#REF!</definedName>
    <definedName name="DFS">#REF!</definedName>
    <definedName name="DFSDF">#N/A</definedName>
    <definedName name="DFTH" localSheetId="15">BlankMacro1</definedName>
    <definedName name="DFTH">BlankMacro1</definedName>
    <definedName name="DFTYH" localSheetId="15">BlankMacro1</definedName>
    <definedName name="DFTYH">BlankMacro1</definedName>
    <definedName name="dfwer" hidden="1">{"'Firr(선)'!$AS$1:$AY$62","'Firr(사)'!$AS$1:$AY$62","'Firr(회)'!$AS$1:$AY$62","'Firr(선)'!$L$1:$V$62","'Firr(사)'!$L$1:$V$62","'Firr(회)'!$L$1:$V$62"}</definedName>
    <definedName name="DG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G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G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gasg" hidden="1">{#N/A,#N/A,FALSE,"조골재"}</definedName>
    <definedName name="DGDFFG">{"'도면'!$G$62:$H$63","'도면'!$G$62:$H$63"}</definedName>
    <definedName name="DGF" localSheetId="15">BlankMacro1</definedName>
    <definedName name="DGF">BlankMacro1</definedName>
    <definedName name="dgfgf" hidden="1">{#N/A,#N/A,FALSE,"2~8번"}</definedName>
    <definedName name="DGG" localSheetId="15">BlankMacro1</definedName>
    <definedName name="DGG">BlankMacro1</definedName>
    <definedName name="DGS">[76]data!$S$4:$T$32</definedName>
    <definedName name="dh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h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h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hsj">#N/A</definedName>
    <definedName name="DIA" localSheetId="15">#REF!</definedName>
    <definedName name="DIA">#REF!</definedName>
    <definedName name="dia_mm">[77]말뚝지지력산정!$J$19</definedName>
    <definedName name="DIAP10.1L" localSheetId="15">[28]INPUT!#REF!</definedName>
    <definedName name="DIAP10.1L">[28]INPUT!#REF!</definedName>
    <definedName name="DIAP10.1R" localSheetId="15">[28]INPUT!#REF!</definedName>
    <definedName name="DIAP10.1R">[28]INPUT!#REF!</definedName>
    <definedName name="DIAP10L" localSheetId="15">[28]INPUT!#REF!</definedName>
    <definedName name="DIAP10L">[28]INPUT!#REF!</definedName>
    <definedName name="DIAP10R" localSheetId="15">[28]INPUT!#REF!</definedName>
    <definedName name="DIAP10R">[28]INPUT!#REF!</definedName>
    <definedName name="DIAP3.1L" localSheetId="15">[28]INPUT!#REF!</definedName>
    <definedName name="DIAP3.1L">[28]INPUT!#REF!</definedName>
    <definedName name="DIAP3.1R" localSheetId="15">[28]INPUT!#REF!</definedName>
    <definedName name="DIAP3.1R">[28]INPUT!#REF!</definedName>
    <definedName name="DIAP3L" localSheetId="15">[28]INPUT!#REF!</definedName>
    <definedName name="DIAP3L">[28]INPUT!#REF!</definedName>
    <definedName name="DIAP3R" localSheetId="15">[28]INPUT!#REF!</definedName>
    <definedName name="DIAP3R">[28]INPUT!#REF!</definedName>
    <definedName name="DIAP4.1L" localSheetId="15">[28]INPUT!#REF!</definedName>
    <definedName name="DIAP4.1L">[28]INPUT!#REF!</definedName>
    <definedName name="DIAP4.1R" localSheetId="15">[28]INPUT!#REF!</definedName>
    <definedName name="DIAP4.1R">[28]INPUT!#REF!</definedName>
    <definedName name="DIAP4L" localSheetId="15">[28]INPUT!#REF!</definedName>
    <definedName name="DIAP4L">[28]INPUT!#REF!</definedName>
    <definedName name="DIAP4R" localSheetId="15">[28]INPUT!#REF!</definedName>
    <definedName name="DIAP4R">[28]INPUT!#REF!</definedName>
    <definedName name="DIAP5.1L" localSheetId="15">[28]INPUT!#REF!</definedName>
    <definedName name="DIAP5.1L">[28]INPUT!#REF!</definedName>
    <definedName name="DIAP5.1R" localSheetId="15">[28]INPUT!#REF!</definedName>
    <definedName name="DIAP5.1R">[28]INPUT!#REF!</definedName>
    <definedName name="DIAP5L" localSheetId="15">[28]INPUT!#REF!</definedName>
    <definedName name="DIAP5L">[28]INPUT!#REF!</definedName>
    <definedName name="DIAP5R" localSheetId="15">[28]INPUT!#REF!</definedName>
    <definedName name="DIAP5R">[28]INPUT!#REF!</definedName>
    <definedName name="DIAP6.1L" localSheetId="15">[28]INPUT!#REF!</definedName>
    <definedName name="DIAP6.1L">[28]INPUT!#REF!</definedName>
    <definedName name="DIAP6.1R" localSheetId="15">[28]INPUT!#REF!</definedName>
    <definedName name="DIAP6.1R">[28]INPUT!#REF!</definedName>
    <definedName name="DIAP6L" localSheetId="15">[28]INPUT!#REF!</definedName>
    <definedName name="DIAP6L">[28]INPUT!#REF!</definedName>
    <definedName name="DIAP6R" localSheetId="15">[28]INPUT!#REF!</definedName>
    <definedName name="DIAP6R">[28]INPUT!#REF!</definedName>
    <definedName name="DIAP7.1L" localSheetId="15">[28]INPUT!#REF!</definedName>
    <definedName name="DIAP7.1L">[28]INPUT!#REF!</definedName>
    <definedName name="DIAP7.1R" localSheetId="15">[28]INPUT!#REF!</definedName>
    <definedName name="DIAP7.1R">[28]INPUT!#REF!</definedName>
    <definedName name="DIAP7L" localSheetId="15">[28]INPUT!#REF!</definedName>
    <definedName name="DIAP7L">[28]INPUT!#REF!</definedName>
    <definedName name="DIAP7R" localSheetId="15">[28]INPUT!#REF!</definedName>
    <definedName name="DIAP7R">[28]INPUT!#REF!</definedName>
    <definedName name="DIAP8.1L" localSheetId="15">[28]INPUT!#REF!</definedName>
    <definedName name="DIAP8.1L">[28]INPUT!#REF!</definedName>
    <definedName name="DIAP8.1R" localSheetId="15">[28]INPUT!#REF!</definedName>
    <definedName name="DIAP8.1R">[28]INPUT!#REF!</definedName>
    <definedName name="DIAP8L" localSheetId="15">[28]INPUT!#REF!</definedName>
    <definedName name="DIAP8L">[28]INPUT!#REF!</definedName>
    <definedName name="DIAP8R" localSheetId="15">[28]INPUT!#REF!</definedName>
    <definedName name="DIAP8R">[28]INPUT!#REF!</definedName>
    <definedName name="DIAP9.1L" localSheetId="15">[28]INPUT!#REF!</definedName>
    <definedName name="DIAP9.1L">[28]INPUT!#REF!</definedName>
    <definedName name="DIAP9.1R" localSheetId="15">[28]INPUT!#REF!</definedName>
    <definedName name="DIAP9.1R">[28]INPUT!#REF!</definedName>
    <definedName name="DIAP9L" localSheetId="15">[28]INPUT!#REF!</definedName>
    <definedName name="DIAP9L">[28]INPUT!#REF!</definedName>
    <definedName name="DIAP9R" localSheetId="15">[28]INPUT!#REF!</definedName>
    <definedName name="DIAP9R">[28]INPUT!#REF!</definedName>
    <definedName name="DIDDK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dist_bin1" localSheetId="15" hidden="1">[7]조명시설!#REF!</definedName>
    <definedName name="dist_bin1" hidden="1">[7]조명시설!#REF!</definedName>
    <definedName name="dist_value1" localSheetId="15" hidden="1">[7]조명시설!#REF!</definedName>
    <definedName name="dist_value1" hidden="1">[7]조명시설!#REF!</definedName>
    <definedName name="DISTANCE">'[78]Macro(전선)'!$A$1</definedName>
    <definedName name="dj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j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j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j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k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k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k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k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KD" localSheetId="15">#REF!</definedName>
    <definedName name="DKD">#REF!</definedName>
    <definedName name="dkdkdk">'[79]Y-WORK'!$F$21:$M$891,'[79]Y-WORK'!$F$901:$M$929</definedName>
    <definedName name="DLA" localSheetId="15">#REF!</definedName>
    <definedName name="DLA">#REF!</definedName>
    <definedName name="dldldldll" localSheetId="15" hidden="1">[80]조명시설!#REF!</definedName>
    <definedName name="dldldldll" hidden="1">[80]조명시설!#REF!</definedName>
    <definedName name="dljsaldjfl">#N/A</definedName>
    <definedName name="dn" hidden="1">{#N/A,#N/A,FALSE,"혼합골재"}</definedName>
    <definedName name="DO" localSheetId="15">#REF!</definedName>
    <definedName name="DO">#REF!</definedName>
    <definedName name="DOGUB" localSheetId="15">#REF!</definedName>
    <definedName name="DOGUB">#REF!</definedName>
    <definedName name="DONG1" localSheetId="15">#REF!</definedName>
    <definedName name="DONG1">#REF!</definedName>
    <definedName name="DONG2" localSheetId="15">#REF!</definedName>
    <definedName name="DONG2">#REF!</definedName>
    <definedName name="DPI" localSheetId="15">#REF!</definedName>
    <definedName name="DPI">#REF!</definedName>
    <definedName name="DRIVE" localSheetId="15">#REF!</definedName>
    <definedName name="DRIVE">#REF!</definedName>
    <definedName name="DRTJTYN" localSheetId="15">BlankMacro1</definedName>
    <definedName name="DRTJTYN">BlankMacro1</definedName>
    <definedName name="ds" localSheetId="15">#REF!</definedName>
    <definedName name="ds">#REF!</definedName>
    <definedName name="dsaf" hidden="1">{#N/A,#N/A,FALSE,"조골재"}</definedName>
    <definedName name="DSF" hidden="1">{#N/A,#N/A,FALSE,"골재소요량";#N/A,#N/A,FALSE,"골재소요량"}</definedName>
    <definedName name="dsfewr">#N/A</definedName>
    <definedName name="DSFG" localSheetId="15">BlankMacro1</definedName>
    <definedName name="DSFG">BlankMacro1</definedName>
    <definedName name="DSFGHDF" localSheetId="15">BlankMacro1</definedName>
    <definedName name="DSFGHDF">BlankMacro1</definedName>
    <definedName name="dsfweewww">#N/A</definedName>
    <definedName name="dsg" localSheetId="15">BlankMacro1</definedName>
    <definedName name="dsg">BlankMacro1</definedName>
    <definedName name="DTRTJ" localSheetId="15">BlankMacro1</definedName>
    <definedName name="DTRTJ">BlankMacro1</definedName>
    <definedName name="DTYJN" localSheetId="15">BlankMacro1</definedName>
    <definedName name="DTYJN">BlankMacro1</definedName>
    <definedName name="DTYJTYN" localSheetId="15">BlankMacro1</definedName>
    <definedName name="DTYJTYN">BlankMacro1</definedName>
    <definedName name="DTYKYUN" localSheetId="15">BlankMacro1</definedName>
    <definedName name="DTYKYUN">BlankMacro1</definedName>
    <definedName name="Dv" localSheetId="15">#REF!</definedName>
    <definedName name="Dv">#REF!</definedName>
    <definedName name="DVXCVSD" localSheetId="15" hidden="1">#REF!</definedName>
    <definedName name="DVXCVSD" hidden="1">#REF!</definedName>
    <definedName name="DWD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WD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WD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W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wre">#N/A</definedName>
    <definedName name="DX" localSheetId="15">BlankMacro1</definedName>
    <definedName name="DX">BlankMacro1</definedName>
    <definedName name="DX10L" localSheetId="15">[47]INPUT!#REF!</definedName>
    <definedName name="DX10L">[47]INPUT!#REF!</definedName>
    <definedName name="DX10R" localSheetId="15">[47]INPUT!#REF!</definedName>
    <definedName name="DX10R">[47]INPUT!#REF!</definedName>
    <definedName name="DX3L" localSheetId="15">[47]INPUT!#REF!</definedName>
    <definedName name="DX3L">[47]INPUT!#REF!</definedName>
    <definedName name="DX3R" localSheetId="15">[47]INPUT!#REF!</definedName>
    <definedName name="DX3R">[47]INPUT!#REF!</definedName>
    <definedName name="DX4L" localSheetId="15">[47]INPUT!#REF!</definedName>
    <definedName name="DX4L">[47]INPUT!#REF!</definedName>
    <definedName name="DX4R" localSheetId="15">[47]INPUT!#REF!</definedName>
    <definedName name="DX4R">[47]INPUT!#REF!</definedName>
    <definedName name="DX5L" localSheetId="15">[47]INPUT!#REF!</definedName>
    <definedName name="DX5L">[47]INPUT!#REF!</definedName>
    <definedName name="DX5R" localSheetId="15">[47]INPUT!#REF!</definedName>
    <definedName name="DX5R">[47]INPUT!#REF!</definedName>
    <definedName name="DX6L" localSheetId="15">[47]INPUT!#REF!</definedName>
    <definedName name="DX6L">[47]INPUT!#REF!</definedName>
    <definedName name="DX6R" localSheetId="15">[47]INPUT!#REF!</definedName>
    <definedName name="DX6R">[47]INPUT!#REF!</definedName>
    <definedName name="DX7L" localSheetId="15">[47]INPUT!#REF!</definedName>
    <definedName name="DX7L">[47]INPUT!#REF!</definedName>
    <definedName name="DX7R" localSheetId="15">[47]INPUT!#REF!</definedName>
    <definedName name="DX7R">[47]INPUT!#REF!</definedName>
    <definedName name="DX8L" localSheetId="15">[47]INPUT!#REF!</definedName>
    <definedName name="DX8L">[47]INPUT!#REF!</definedName>
    <definedName name="DX8R" localSheetId="15">[47]INPUT!#REF!</definedName>
    <definedName name="DX8R">[47]INPUT!#REF!</definedName>
    <definedName name="DX9L" localSheetId="15">[47]INPUT!#REF!</definedName>
    <definedName name="DX9L">[47]INPUT!#REF!</definedName>
    <definedName name="DX9R" localSheetId="15">[47]INPUT!#REF!</definedName>
    <definedName name="DX9R">[47]INPUT!#REF!</definedName>
    <definedName name="DXZ" localSheetId="15">BlankMacro1</definedName>
    <definedName name="DXZ">BlankMacro1</definedName>
    <definedName name="DY10L" localSheetId="15">[47]INPUT!#REF!</definedName>
    <definedName name="DY10L">[47]INPUT!#REF!</definedName>
    <definedName name="DY10R" localSheetId="15">[47]INPUT!#REF!</definedName>
    <definedName name="DY10R">[47]INPUT!#REF!</definedName>
    <definedName name="DY3L" localSheetId="15">[47]INPUT!#REF!</definedName>
    <definedName name="DY3L">[47]INPUT!#REF!</definedName>
    <definedName name="DY3R" localSheetId="15">[47]INPUT!#REF!</definedName>
    <definedName name="DY3R">[47]INPUT!#REF!</definedName>
    <definedName name="DY4L" localSheetId="15">[47]INPUT!#REF!</definedName>
    <definedName name="DY4L">[47]INPUT!#REF!</definedName>
    <definedName name="DY4R" localSheetId="15">[47]INPUT!#REF!</definedName>
    <definedName name="DY4R">[47]INPUT!#REF!</definedName>
    <definedName name="DY5L" localSheetId="15">[47]INPUT!#REF!</definedName>
    <definedName name="DY5L">[47]INPUT!#REF!</definedName>
    <definedName name="DY5R" localSheetId="15">[47]INPUT!#REF!</definedName>
    <definedName name="DY5R">[47]INPUT!#REF!</definedName>
    <definedName name="DY6L" localSheetId="15">[47]INPUT!#REF!</definedName>
    <definedName name="DY6L">[47]INPUT!#REF!</definedName>
    <definedName name="DY6R" localSheetId="15">[47]INPUT!#REF!</definedName>
    <definedName name="DY6R">[47]INPUT!#REF!</definedName>
    <definedName name="DY7L" localSheetId="15">[47]INPUT!#REF!</definedName>
    <definedName name="DY7L">[47]INPUT!#REF!</definedName>
    <definedName name="DY7R" localSheetId="15">[47]INPUT!#REF!</definedName>
    <definedName name="DY7R">[47]INPUT!#REF!</definedName>
    <definedName name="DY8L" localSheetId="15">[47]INPUT!#REF!</definedName>
    <definedName name="DY8L">[47]INPUT!#REF!</definedName>
    <definedName name="DY8R" localSheetId="15">[47]INPUT!#REF!</definedName>
    <definedName name="DY8R">[47]INPUT!#REF!</definedName>
    <definedName name="DY9L" localSheetId="15">[47]INPUT!#REF!</definedName>
    <definedName name="DY9L">[47]INPUT!#REF!</definedName>
    <definedName name="DY9R" localSheetId="15">[47]INPUT!#REF!</definedName>
    <definedName name="DY9R">[47]INPUT!#REF!</definedName>
    <definedName name="DZ" localSheetId="15">BlankMacro1</definedName>
    <definedName name="DZ">BlankMacro1</definedName>
    <definedName name="E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_IV">'[78]Macro(전선)'!$P$1</definedName>
    <definedName name="E10M" localSheetId="15">#REF!</definedName>
    <definedName name="E10M">#REF!</definedName>
    <definedName name="E10P" localSheetId="15">#REF!</definedName>
    <definedName name="E10P">#REF!</definedName>
    <definedName name="E11M" localSheetId="15">#REF!</definedName>
    <definedName name="E11M">#REF!</definedName>
    <definedName name="E11P" localSheetId="15">#REF!</definedName>
    <definedName name="E11P">#REF!</definedName>
    <definedName name="E12M" localSheetId="15">#REF!</definedName>
    <definedName name="E12M">#REF!</definedName>
    <definedName name="E12P" localSheetId="15">#REF!</definedName>
    <definedName name="E12P">#REF!</definedName>
    <definedName name="E13M" localSheetId="15">#REF!</definedName>
    <definedName name="E13M">#REF!</definedName>
    <definedName name="E13P" localSheetId="15">#REF!</definedName>
    <definedName name="E13P">#REF!</definedName>
    <definedName name="E14M" localSheetId="15">#REF!</definedName>
    <definedName name="E14M">#REF!</definedName>
    <definedName name="E14P" localSheetId="15">#REF!</definedName>
    <definedName name="E14P">#REF!</definedName>
    <definedName name="E15M" localSheetId="15">#REF!</definedName>
    <definedName name="E15M">#REF!</definedName>
    <definedName name="E15P" localSheetId="15">#REF!</definedName>
    <definedName name="E15P">#REF!</definedName>
    <definedName name="E16M" localSheetId="15">#REF!</definedName>
    <definedName name="E16M">#REF!</definedName>
    <definedName name="E16P" localSheetId="15">#REF!</definedName>
    <definedName name="E16P">#REF!</definedName>
    <definedName name="E17M" localSheetId="15">#REF!</definedName>
    <definedName name="E17M">#REF!</definedName>
    <definedName name="E17P" localSheetId="15">#REF!</definedName>
    <definedName name="E17P">#REF!</definedName>
    <definedName name="E18M" localSheetId="15">#REF!</definedName>
    <definedName name="E18M">#REF!</definedName>
    <definedName name="E18P" localSheetId="15">#REF!</definedName>
    <definedName name="E18P">#REF!</definedName>
    <definedName name="E19M" localSheetId="15">#REF!</definedName>
    <definedName name="E19M">#REF!</definedName>
    <definedName name="E19P" localSheetId="15">#REF!</definedName>
    <definedName name="E19P">#REF!</definedName>
    <definedName name="E1E" localSheetId="15">#REF!</definedName>
    <definedName name="E1E">#REF!</definedName>
    <definedName name="E1M" localSheetId="15">#REF!</definedName>
    <definedName name="E1M">#REF!</definedName>
    <definedName name="E1P" localSheetId="15">#REF!</definedName>
    <definedName name="E1P">#REF!</definedName>
    <definedName name="E20M" localSheetId="15">#REF!</definedName>
    <definedName name="E20M">#REF!</definedName>
    <definedName name="E20P" localSheetId="15">#REF!</definedName>
    <definedName name="E20P">#REF!</definedName>
    <definedName name="E21M" localSheetId="15">#REF!</definedName>
    <definedName name="E21M">#REF!</definedName>
    <definedName name="E21P" localSheetId="15">#REF!</definedName>
    <definedName name="E21P">#REF!</definedName>
    <definedName name="E22M" localSheetId="15">#REF!</definedName>
    <definedName name="E22M">#REF!</definedName>
    <definedName name="E22P" localSheetId="15">#REF!</definedName>
    <definedName name="E22P">#REF!</definedName>
    <definedName name="E23M" localSheetId="15">#REF!</definedName>
    <definedName name="E23M">#REF!</definedName>
    <definedName name="E23P" localSheetId="15">#REF!</definedName>
    <definedName name="E23P">#REF!</definedName>
    <definedName name="E24M" localSheetId="15">#REF!</definedName>
    <definedName name="E24M">#REF!</definedName>
    <definedName name="E24P" localSheetId="15">#REF!</definedName>
    <definedName name="E24P">#REF!</definedName>
    <definedName name="E25M" localSheetId="15">[81]전기일위대가!#REF!</definedName>
    <definedName name="E25M">[81]전기일위대가!#REF!</definedName>
    <definedName name="E25P" localSheetId="15">[81]전기일위대가!#REF!</definedName>
    <definedName name="E25P">[81]전기일위대가!#REF!</definedName>
    <definedName name="E26E" localSheetId="15">#REF!</definedName>
    <definedName name="E26E">#REF!</definedName>
    <definedName name="E26M" localSheetId="15">#REF!</definedName>
    <definedName name="E26M">#REF!</definedName>
    <definedName name="E26P" localSheetId="15">#REF!</definedName>
    <definedName name="E26P">#REF!</definedName>
    <definedName name="E27E" localSheetId="15">#REF!</definedName>
    <definedName name="E27E">#REF!</definedName>
    <definedName name="E27M" localSheetId="15">#REF!</definedName>
    <definedName name="E27M">#REF!</definedName>
    <definedName name="E27P" localSheetId="15">#REF!</definedName>
    <definedName name="E27P">#REF!</definedName>
    <definedName name="E28E" localSheetId="15">#REF!</definedName>
    <definedName name="E28E">#REF!</definedName>
    <definedName name="E28M" localSheetId="15">#REF!</definedName>
    <definedName name="E28M">#REF!</definedName>
    <definedName name="E28P" localSheetId="15">#REF!</definedName>
    <definedName name="E28P">#REF!</definedName>
    <definedName name="E29M" localSheetId="15">#REF!</definedName>
    <definedName name="E29M">#REF!</definedName>
    <definedName name="E29P" localSheetId="15">#REF!</definedName>
    <definedName name="E29P">#REF!</definedName>
    <definedName name="E2E" localSheetId="15">#REF!</definedName>
    <definedName name="E2E">#REF!</definedName>
    <definedName name="E2M" localSheetId="15">#REF!</definedName>
    <definedName name="E2M">#REF!</definedName>
    <definedName name="E2P" localSheetId="15">#REF!</definedName>
    <definedName name="E2P">#REF!</definedName>
    <definedName name="E30M" localSheetId="15">#REF!</definedName>
    <definedName name="E30M">#REF!</definedName>
    <definedName name="E30P" localSheetId="15">#REF!</definedName>
    <definedName name="E30P">#REF!</definedName>
    <definedName name="E31E" localSheetId="15">[81]전기일위대가!#REF!</definedName>
    <definedName name="E31E">[81]전기일위대가!#REF!</definedName>
    <definedName name="E31M" localSheetId="15">[81]전기일위대가!#REF!</definedName>
    <definedName name="E31M">[81]전기일위대가!#REF!</definedName>
    <definedName name="E31P" localSheetId="15">[81]전기일위대가!#REF!</definedName>
    <definedName name="E31P">[81]전기일위대가!#REF!</definedName>
    <definedName name="E32E" localSheetId="15">[81]전기일위대가!#REF!</definedName>
    <definedName name="E32E">[81]전기일위대가!#REF!</definedName>
    <definedName name="E32M" localSheetId="15">[81]전기일위대가!#REF!</definedName>
    <definedName name="E32M">[81]전기일위대가!#REF!</definedName>
    <definedName name="E32P" localSheetId="15">[81]전기일위대가!#REF!</definedName>
    <definedName name="E32P">[81]전기일위대가!#REF!</definedName>
    <definedName name="E33E" localSheetId="15">[81]전기일위대가!#REF!</definedName>
    <definedName name="E33E">[81]전기일위대가!#REF!</definedName>
    <definedName name="E33M" localSheetId="15">[81]전기일위대가!#REF!</definedName>
    <definedName name="E33M">[81]전기일위대가!#REF!</definedName>
    <definedName name="E33P" localSheetId="15">[81]전기일위대가!#REF!</definedName>
    <definedName name="E33P">[81]전기일위대가!#REF!</definedName>
    <definedName name="E34E" localSheetId="15">[81]전기일위대가!#REF!</definedName>
    <definedName name="E34E">[81]전기일위대가!#REF!</definedName>
    <definedName name="E34M" localSheetId="15">[81]전기일위대가!#REF!</definedName>
    <definedName name="E34M">[81]전기일위대가!#REF!</definedName>
    <definedName name="E34P" localSheetId="15">[81]전기일위대가!#REF!</definedName>
    <definedName name="E34P">[81]전기일위대가!#REF!</definedName>
    <definedName name="E35M" localSheetId="15">#REF!</definedName>
    <definedName name="E35M">#REF!</definedName>
    <definedName name="E35P" localSheetId="15">#REF!</definedName>
    <definedName name="E35P">#REF!</definedName>
    <definedName name="E36M" localSheetId="15">[81]전기일위대가!#REF!</definedName>
    <definedName name="E36M">[81]전기일위대가!#REF!</definedName>
    <definedName name="E36P" localSheetId="15">[81]전기일위대가!#REF!</definedName>
    <definedName name="E36P">[81]전기일위대가!#REF!</definedName>
    <definedName name="E37M" localSheetId="15">[81]전기일위대가!#REF!</definedName>
    <definedName name="E37M">[81]전기일위대가!#REF!</definedName>
    <definedName name="E37P" localSheetId="15">[81]전기일위대가!#REF!</definedName>
    <definedName name="E37P">[81]전기일위대가!#REF!</definedName>
    <definedName name="E38M" localSheetId="15">[81]전기일위대가!#REF!</definedName>
    <definedName name="E38M">[81]전기일위대가!#REF!</definedName>
    <definedName name="E38P" localSheetId="15">[81]전기일위대가!#REF!</definedName>
    <definedName name="E38P">[81]전기일위대가!#REF!</definedName>
    <definedName name="E39M" localSheetId="15">[81]전기일위대가!#REF!</definedName>
    <definedName name="E39M">[81]전기일위대가!#REF!</definedName>
    <definedName name="E39P" localSheetId="15">[81]전기일위대가!#REF!</definedName>
    <definedName name="E39P">[81]전기일위대가!#REF!</definedName>
    <definedName name="E3P" localSheetId="15">#REF!</definedName>
    <definedName name="E3P">#REF!</definedName>
    <definedName name="E40M" localSheetId="15">[81]전기일위대가!#REF!</definedName>
    <definedName name="E40M">[81]전기일위대가!#REF!</definedName>
    <definedName name="E40P" localSheetId="15">[81]전기일위대가!#REF!</definedName>
    <definedName name="E40P">[81]전기일위대가!#REF!</definedName>
    <definedName name="E41M" localSheetId="15">[81]전기일위대가!#REF!</definedName>
    <definedName name="E41M">[81]전기일위대가!#REF!</definedName>
    <definedName name="E41P" localSheetId="15">[81]전기일위대가!#REF!</definedName>
    <definedName name="E41P">[81]전기일위대가!#REF!</definedName>
    <definedName name="E42M" localSheetId="15">[81]전기일위대가!#REF!</definedName>
    <definedName name="E42M">[81]전기일위대가!#REF!</definedName>
    <definedName name="E42P" localSheetId="15">[81]전기일위대가!#REF!</definedName>
    <definedName name="E42P">[81]전기일위대가!#REF!</definedName>
    <definedName name="E43M" localSheetId="15">#REF!</definedName>
    <definedName name="E43M">#REF!</definedName>
    <definedName name="E43P" localSheetId="15">#REF!</definedName>
    <definedName name="E43P">#REF!</definedName>
    <definedName name="E44M" localSheetId="15">#REF!</definedName>
    <definedName name="E44M">#REF!</definedName>
    <definedName name="E44P" localSheetId="15">#REF!</definedName>
    <definedName name="E44P">#REF!</definedName>
    <definedName name="E45M" localSheetId="15">#REF!</definedName>
    <definedName name="E45M">#REF!</definedName>
    <definedName name="E45P" localSheetId="15">#REF!</definedName>
    <definedName name="E45P">#REF!</definedName>
    <definedName name="E46M" localSheetId="15">#REF!</definedName>
    <definedName name="E46M">#REF!</definedName>
    <definedName name="E46P" localSheetId="15">#REF!</definedName>
    <definedName name="E46P">#REF!</definedName>
    <definedName name="E47M" localSheetId="15">#REF!</definedName>
    <definedName name="E47M">#REF!</definedName>
    <definedName name="E47P" localSheetId="15">#REF!</definedName>
    <definedName name="E47P">#REF!</definedName>
    <definedName name="E48M" localSheetId="15">[81]전기일위대가!#REF!</definedName>
    <definedName name="E48M">[81]전기일위대가!#REF!</definedName>
    <definedName name="E48P" localSheetId="15">[81]전기일위대가!#REF!</definedName>
    <definedName name="E48P">[81]전기일위대가!#REF!</definedName>
    <definedName name="E49M" localSheetId="15">#REF!</definedName>
    <definedName name="E49M">#REF!</definedName>
    <definedName name="E49P" localSheetId="15">#REF!</definedName>
    <definedName name="E49P">#REF!</definedName>
    <definedName name="E4M" localSheetId="15">#REF!</definedName>
    <definedName name="E4M">#REF!</definedName>
    <definedName name="E4P" localSheetId="15">#REF!</definedName>
    <definedName name="E4P">#REF!</definedName>
    <definedName name="E50M" localSheetId="15">#REF!</definedName>
    <definedName name="E50M">#REF!</definedName>
    <definedName name="E50P" localSheetId="15">#REF!</definedName>
    <definedName name="E50P">#REF!</definedName>
    <definedName name="E51E" localSheetId="15">#REF!</definedName>
    <definedName name="E51E">#REF!</definedName>
    <definedName name="E52M" localSheetId="15">[81]전기일위대가!#REF!</definedName>
    <definedName name="E52M">[81]전기일위대가!#REF!</definedName>
    <definedName name="E52P" localSheetId="15">[81]전기일위대가!#REF!</definedName>
    <definedName name="E52P">[81]전기일위대가!#REF!</definedName>
    <definedName name="E53M" localSheetId="15">[81]전기일위대가!#REF!</definedName>
    <definedName name="E53M">[81]전기일위대가!#REF!</definedName>
    <definedName name="E53P" localSheetId="15">[81]전기일위대가!#REF!</definedName>
    <definedName name="E53P">[81]전기일위대가!#REF!</definedName>
    <definedName name="E54M" localSheetId="15">[81]전기일위대가!#REF!</definedName>
    <definedName name="E54M">[81]전기일위대가!#REF!</definedName>
    <definedName name="E54P" localSheetId="15">[81]전기일위대가!#REF!</definedName>
    <definedName name="E54P">[81]전기일위대가!#REF!</definedName>
    <definedName name="E55M" localSheetId="15">[81]전기일위대가!#REF!</definedName>
    <definedName name="E55M">[81]전기일위대가!#REF!</definedName>
    <definedName name="E55P" localSheetId="15">[81]전기일위대가!#REF!</definedName>
    <definedName name="E55P">[81]전기일위대가!#REF!</definedName>
    <definedName name="E56M" localSheetId="15">[81]전기일위대가!#REF!</definedName>
    <definedName name="E56M">[81]전기일위대가!#REF!</definedName>
    <definedName name="E56P" localSheetId="15">[81]전기일위대가!#REF!</definedName>
    <definedName name="E56P">[81]전기일위대가!#REF!</definedName>
    <definedName name="E57M" localSheetId="15">[81]전기일위대가!#REF!</definedName>
    <definedName name="E57M">[81]전기일위대가!#REF!</definedName>
    <definedName name="E57P" localSheetId="15">[81]전기일위대가!#REF!</definedName>
    <definedName name="E57P">[81]전기일위대가!#REF!</definedName>
    <definedName name="E58M" localSheetId="15">[81]전기일위대가!#REF!</definedName>
    <definedName name="E58M">[81]전기일위대가!#REF!</definedName>
    <definedName name="E58P" localSheetId="15">[81]전기일위대가!#REF!</definedName>
    <definedName name="E58P">[81]전기일위대가!#REF!</definedName>
    <definedName name="E59M" localSheetId="15">[81]전기일위대가!#REF!</definedName>
    <definedName name="E59M">[81]전기일위대가!#REF!</definedName>
    <definedName name="E59P" localSheetId="15">[81]전기일위대가!#REF!</definedName>
    <definedName name="E59P">[81]전기일위대가!#REF!</definedName>
    <definedName name="E5M" localSheetId="15">#REF!</definedName>
    <definedName name="E5M">#REF!</definedName>
    <definedName name="E5P" localSheetId="15">#REF!</definedName>
    <definedName name="E5P">#REF!</definedName>
    <definedName name="E60M" localSheetId="15">[81]전기일위대가!#REF!</definedName>
    <definedName name="E60M">[81]전기일위대가!#REF!</definedName>
    <definedName name="E60P" localSheetId="15">[81]전기일위대가!#REF!</definedName>
    <definedName name="E60P">[81]전기일위대가!#REF!</definedName>
    <definedName name="E61M" localSheetId="15">[81]전기일위대가!#REF!</definedName>
    <definedName name="E61M">[81]전기일위대가!#REF!</definedName>
    <definedName name="E61P" localSheetId="15">[81]전기일위대가!#REF!</definedName>
    <definedName name="E61P">[81]전기일위대가!#REF!</definedName>
    <definedName name="E62M" localSheetId="15">[81]전기일위대가!#REF!</definedName>
    <definedName name="E62M">[81]전기일위대가!#REF!</definedName>
    <definedName name="E62P" localSheetId="15">[81]전기일위대가!#REF!</definedName>
    <definedName name="E62P">[81]전기일위대가!#REF!</definedName>
    <definedName name="E63M" localSheetId="15">[81]전기일위대가!#REF!</definedName>
    <definedName name="E63M">[81]전기일위대가!#REF!</definedName>
    <definedName name="E63P" localSheetId="15">[81]전기일위대가!#REF!</definedName>
    <definedName name="E63P">[81]전기일위대가!#REF!</definedName>
    <definedName name="E64M" localSheetId="15">[81]전기일위대가!#REF!</definedName>
    <definedName name="E64M">[81]전기일위대가!#REF!</definedName>
    <definedName name="E64P" localSheetId="15">[81]전기일위대가!#REF!</definedName>
    <definedName name="E64P">[81]전기일위대가!#REF!</definedName>
    <definedName name="E65M" localSheetId="15">[81]전기일위대가!#REF!</definedName>
    <definedName name="E65M">[81]전기일위대가!#REF!</definedName>
    <definedName name="E65P" localSheetId="15">[81]전기일위대가!#REF!</definedName>
    <definedName name="E65P">[81]전기일위대가!#REF!</definedName>
    <definedName name="E66M" localSheetId="15">[81]전기일위대가!#REF!</definedName>
    <definedName name="E66M">[81]전기일위대가!#REF!</definedName>
    <definedName name="E66P" localSheetId="15">[81]전기일위대가!#REF!</definedName>
    <definedName name="E66P">[81]전기일위대가!#REF!</definedName>
    <definedName name="E67M" localSheetId="15">[81]전기일위대가!#REF!</definedName>
    <definedName name="E67M">[81]전기일위대가!#REF!</definedName>
    <definedName name="E67P" localSheetId="15">[81]전기일위대가!#REF!</definedName>
    <definedName name="E67P">[81]전기일위대가!#REF!</definedName>
    <definedName name="E68M" localSheetId="15">[81]전기일위대가!#REF!</definedName>
    <definedName name="E68M">[81]전기일위대가!#REF!</definedName>
    <definedName name="E6M" localSheetId="15">#REF!</definedName>
    <definedName name="E6M">#REF!</definedName>
    <definedName name="E6P" localSheetId="15">#REF!</definedName>
    <definedName name="E6P">#REF!</definedName>
    <definedName name="E7M" localSheetId="15">#REF!</definedName>
    <definedName name="E7M">#REF!</definedName>
    <definedName name="E7P" localSheetId="15">#REF!</definedName>
    <definedName name="E7P">#REF!</definedName>
    <definedName name="E8M" localSheetId="15">#REF!</definedName>
    <definedName name="E8M">#REF!</definedName>
    <definedName name="E8P" localSheetId="15">#REF!</definedName>
    <definedName name="E8P">#REF!</definedName>
    <definedName name="E9M" localSheetId="15">#REF!</definedName>
    <definedName name="E9M">#REF!</definedName>
    <definedName name="E9P" localSheetId="15">#REF!</definedName>
    <definedName name="E9P">#REF!</definedName>
    <definedName name="EA" localSheetId="15">#REF!</definedName>
    <definedName name="EA">#REF!</definedName>
    <definedName name="EarthFacter" localSheetId="15">#REF!</definedName>
    <definedName name="EarthFacter">#REF!</definedName>
    <definedName name="Ec" localSheetId="15">#REF!</definedName>
    <definedName name="Ec">#REF!</definedName>
    <definedName name="Ec3Span" localSheetId="15">#REF!</definedName>
    <definedName name="Ec3Span">#REF!</definedName>
    <definedName name="EE" localSheetId="15">#REF!</definedName>
    <definedName name="EE">#REF!</definedName>
    <definedName name="EEE">[82]노임!$B$1:$C$65536</definedName>
    <definedName name="EEEE" localSheetId="15">#REF!</definedName>
    <definedName name="EEEE">#REF!</definedName>
    <definedName name="eeee2q" localSheetId="15">BlankMacro1</definedName>
    <definedName name="eeee2q">BlankMacro1</definedName>
    <definedName name="eeeeeeeeeeee" localSheetId="15">#REF!</definedName>
    <definedName name="eeeeeeeeeeee">#REF!</definedName>
    <definedName name="EEETG" localSheetId="15">BlankMacro1</definedName>
    <definedName name="EEETG">BlankMacro1</definedName>
    <definedName name="eess">#N/A</definedName>
    <definedName name="efdd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fdd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fdd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f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KSDUFWO" localSheetId="15">#REF!</definedName>
    <definedName name="EKSDUFWO">#REF!</definedName>
    <definedName name="el" localSheetId="15">[22]설계조건!#REF!</definedName>
    <definedName name="el">[22]설계조건!#REF!</definedName>
    <definedName name="ELECTRIC" localSheetId="15">[1]일위대가표!#REF!</definedName>
    <definedName name="ELECTRIC">[1]일위대가표!#REF!</definedName>
    <definedName name="ELP" localSheetId="15">#REF!</definedName>
    <definedName name="ELP">#REF!</definedName>
    <definedName name="ELP전선관_30Φ" localSheetId="15">[13]가로등기초!#REF!</definedName>
    <definedName name="ELP전선관_30Φ">[13]가로등기초!#REF!</definedName>
    <definedName name="Em" localSheetId="15">#REF!</definedName>
    <definedName name="Em">#REF!</definedName>
    <definedName name="EN" localSheetId="15">[83]수량산출서!#REF!</definedName>
    <definedName name="EN">[83]수량산출서!#REF!</definedName>
    <definedName name="END" localSheetId="15">#REF!</definedName>
    <definedName name="END">#REF!</definedName>
    <definedName name="Epc" localSheetId="15">#REF!</definedName>
    <definedName name="Epc">#REF!</definedName>
    <definedName name="Epc3Span" localSheetId="15">#REF!</definedName>
    <definedName name="Epc3Span">#REF!</definedName>
    <definedName name="EPOXY" localSheetId="15">[1]일위대가표!#REF!</definedName>
    <definedName name="EPOXY">[1]일위대가표!#REF!</definedName>
    <definedName name="EQPT_Rate" localSheetId="15">#REF!</definedName>
    <definedName name="EQPT_Rate">#REF!</definedName>
    <definedName name="erer" localSheetId="15">'[84]Sheet1 (2)'!#REF!</definedName>
    <definedName name="erer">'[84]Sheet1 (2)'!#REF!</definedName>
    <definedName name="ERGDRG" localSheetId="15">BlankMacro1</definedName>
    <definedName name="ERGDRG">BlankMacro1</definedName>
    <definedName name="ERRR" localSheetId="15">BlankMacro1</definedName>
    <definedName name="ERRR">BlankMacro1</definedName>
    <definedName name="ERT" localSheetId="15">BlankMacro1</definedName>
    <definedName name="ERT">BlankMacro1</definedName>
    <definedName name="erwwer" localSheetId="15">#REF!</definedName>
    <definedName name="erwwer">#REF!</definedName>
    <definedName name="ES" localSheetId="15">#REF!</definedName>
    <definedName name="ES">#REF!</definedName>
    <definedName name="ESA" localSheetId="15">BlankMacro1</definedName>
    <definedName name="ESA">BlankMacro1</definedName>
    <definedName name="Eslab" localSheetId="15">#REF!</definedName>
    <definedName name="Eslab">#REF!</definedName>
    <definedName name="ET" localSheetId="15">BlankMacro1</definedName>
    <definedName name="ET">BlankMacro1</definedName>
    <definedName name="EW" localSheetId="15">'[85]3련 BOX'!#REF!</definedName>
    <definedName name="EW">'[85]3련 BOX'!#REF!</definedName>
    <definedName name="EWE" localSheetId="15">BlankMacro1</definedName>
    <definedName name="EWE">BlankMacro1</definedName>
    <definedName name="ewq" hidden="1">{"'Firr(선)'!$AS$1:$AY$62","'Firr(사)'!$AS$1:$AY$62","'Firr(회)'!$AS$1:$AY$62","'Firr(선)'!$L$1:$V$62","'Firr(사)'!$L$1:$V$62","'Firr(회)'!$L$1:$V$62"}</definedName>
    <definedName name="ewrwerew" localSheetId="15">#REF!</definedName>
    <definedName name="ewrwerew">#REF!</definedName>
    <definedName name="EWT" localSheetId="15">BlankMacro1</definedName>
    <definedName name="EWT">BlankMacro1</definedName>
    <definedName name="EXP120.J">[86]진주방향!$AN$295</definedName>
    <definedName name="_xlnm.Extract" localSheetId="15">#REF!</definedName>
    <definedName name="_xlnm.Extract">#REF!</definedName>
    <definedName name="Extract_MI" localSheetId="15">#REF!</definedName>
    <definedName name="Extract_MI">#REF!</definedName>
    <definedName name="F" localSheetId="15">[57]제수!#REF!</definedName>
    <definedName name="F">[57]제수!#REF!</definedName>
    <definedName name="F_CHASU" localSheetId="15">#REF!</definedName>
    <definedName name="F_CHASU">#REF!</definedName>
    <definedName name="F_CODE" localSheetId="15">#REF!</definedName>
    <definedName name="F_CODE">#REF!</definedName>
    <definedName name="F_CODE1" localSheetId="15">#REF!</definedName>
    <definedName name="F_CODE1">#REF!</definedName>
    <definedName name="F_CST" localSheetId="15">#REF!</definedName>
    <definedName name="F_CST">#REF!</definedName>
    <definedName name="F_CV_3C_4㎟" localSheetId="15">[87]물가대비표!#REF!</definedName>
    <definedName name="F_CV_3C_4㎟">[87]물가대비표!#REF!</definedName>
    <definedName name="F_DCST" localSheetId="15">#REF!</definedName>
    <definedName name="F_DCST">#REF!</definedName>
    <definedName name="F_DES" localSheetId="15">#REF!</definedName>
    <definedName name="F_DES">#REF!</definedName>
    <definedName name="F_DESC" localSheetId="15">[88]대비!#REF!</definedName>
    <definedName name="F_DESC">[88]대비!#REF!</definedName>
    <definedName name="F_DEXPEN" localSheetId="15">#REF!</definedName>
    <definedName name="F_DEXPEN">#REF!</definedName>
    <definedName name="F_DLABOR" localSheetId="15">#REF!</definedName>
    <definedName name="F_DLABOR">#REF!</definedName>
    <definedName name="F_EQ" localSheetId="15">#REF!</definedName>
    <definedName name="F_EQ">#REF!</definedName>
    <definedName name="F_EQ0" localSheetId="15">#REF!</definedName>
    <definedName name="F_EQ0">#REF!</definedName>
    <definedName name="F_EXPEN" localSheetId="15">#REF!</definedName>
    <definedName name="F_EXPEN">#REF!</definedName>
    <definedName name="F_FORM" localSheetId="15">#REF!</definedName>
    <definedName name="F_FORM">#REF!</definedName>
    <definedName name="F_GUBUN" localSheetId="15">#REF!</definedName>
    <definedName name="F_GUBUN">#REF!</definedName>
    <definedName name="F_INT1" localSheetId="15">#REF!</definedName>
    <definedName name="F_INT1">#REF!</definedName>
    <definedName name="F_LA" localSheetId="15">#REF!</definedName>
    <definedName name="F_LA">#REF!</definedName>
    <definedName name="F_LA0" localSheetId="15">#REF!</definedName>
    <definedName name="F_LA0">#REF!</definedName>
    <definedName name="F_LABOR" localSheetId="15">#REF!</definedName>
    <definedName name="F_LABOR">#REF!</definedName>
    <definedName name="F_LVL">#N/A</definedName>
    <definedName name="F_MA" localSheetId="15">#REF!</definedName>
    <definedName name="F_MA">#REF!</definedName>
    <definedName name="F_MA0" localSheetId="15">#REF!</definedName>
    <definedName name="F_MA0">#REF!</definedName>
    <definedName name="F_MEMO" localSheetId="15">#REF!</definedName>
    <definedName name="F_MEMO">#REF!</definedName>
    <definedName name="F_NAME" localSheetId="15">#REF!</definedName>
    <definedName name="F_NAME">#REF!</definedName>
    <definedName name="F_PAGE">#N/A</definedName>
    <definedName name="F_QINC" localSheetId="15">#REF!</definedName>
    <definedName name="F_QINC">#REF!</definedName>
    <definedName name="F_QMOD" localSheetId="15">#REF!</definedName>
    <definedName name="F_QMOD">#REF!</definedName>
    <definedName name="F_QQTY" localSheetId="15">#REF!</definedName>
    <definedName name="F_QQTY">#REF!</definedName>
    <definedName name="F_QUNIT" localSheetId="15">#REF!</definedName>
    <definedName name="F_QUNIT">#REF!</definedName>
    <definedName name="F_QVAL" localSheetId="15">#REF!</definedName>
    <definedName name="F_QVAL">#REF!</definedName>
    <definedName name="F_REMK">#N/A</definedName>
    <definedName name="F_SCST1" localSheetId="15">#REF!</definedName>
    <definedName name="F_SCST1">#REF!</definedName>
    <definedName name="F_SCST2" localSheetId="15">#REF!</definedName>
    <definedName name="F_SCST2">#REF!</definedName>
    <definedName name="F_SCST3" localSheetId="15">#REF!</definedName>
    <definedName name="F_SCST3">#REF!</definedName>
    <definedName name="F_SCST4" localSheetId="15">#REF!</definedName>
    <definedName name="F_SCST4">#REF!</definedName>
    <definedName name="F_SCST5" localSheetId="15">#REF!</definedName>
    <definedName name="F_SCST5">#REF!</definedName>
    <definedName name="F_SCST6" localSheetId="15">#REF!</definedName>
    <definedName name="F_SCST6">#REF!</definedName>
    <definedName name="F_SCST7" localSheetId="15">#REF!</definedName>
    <definedName name="F_SCST7">#REF!</definedName>
    <definedName name="F_SEQ" localSheetId="15">#REF!</definedName>
    <definedName name="F_SEQ">#REF!</definedName>
    <definedName name="F_SIZE" localSheetId="15">#REF!</definedName>
    <definedName name="F_SIZE">#REF!</definedName>
    <definedName name="F_SOS" localSheetId="15">#REF!</definedName>
    <definedName name="F_SOS">#REF!</definedName>
    <definedName name="F_SU" localSheetId="15">#REF!</definedName>
    <definedName name="F_SU">#REF!</definedName>
    <definedName name="F_SUBTOT" localSheetId="15">#REF!</definedName>
    <definedName name="F_SUBTOT">#REF!</definedName>
    <definedName name="F_TMOD" localSheetId="15">#REF!</definedName>
    <definedName name="F_TMOD">#REF!</definedName>
    <definedName name="F_TQTY" localSheetId="15">#REF!</definedName>
    <definedName name="F_TQTY">#REF!</definedName>
    <definedName name="F_TUNIT" localSheetId="15">#REF!</definedName>
    <definedName name="F_TUNIT">#REF!</definedName>
    <definedName name="F_UNIT" localSheetId="15">[88]대비!#REF!</definedName>
    <definedName name="F_UNIT">[88]대비!#REF!</definedName>
    <definedName name="F10LX" localSheetId="15">[28]INPUT!#REF!</definedName>
    <definedName name="F10LX">[28]INPUT!#REF!</definedName>
    <definedName name="F10LY" localSheetId="15">[28]INPUT!#REF!</definedName>
    <definedName name="F10LY">[28]INPUT!#REF!</definedName>
    <definedName name="F10RX" localSheetId="15">[28]INPUT!#REF!</definedName>
    <definedName name="F10RX">[28]INPUT!#REF!</definedName>
    <definedName name="F10RY" localSheetId="15">[28]INPUT!#REF!</definedName>
    <definedName name="F10RY">[28]INPUT!#REF!</definedName>
    <definedName name="F1F" localSheetId="15">[56]부대공집계표!#REF!</definedName>
    <definedName name="F1F">[56]부대공집계표!#REF!</definedName>
    <definedName name="F2F" localSheetId="15">[56]부대공집계표!#REF!</definedName>
    <definedName name="F2F">[56]부대공집계표!#REF!</definedName>
    <definedName name="F3F" localSheetId="15">[56]부대공집계표!#REF!</definedName>
    <definedName name="F3F">[56]부대공집계표!#REF!</definedName>
    <definedName name="F3LX" localSheetId="15">[28]INPUT!#REF!</definedName>
    <definedName name="F3LX">[28]INPUT!#REF!</definedName>
    <definedName name="F3LY" localSheetId="15">[28]INPUT!#REF!</definedName>
    <definedName name="F3LY">[28]INPUT!#REF!</definedName>
    <definedName name="F3RX" localSheetId="15">[28]INPUT!#REF!</definedName>
    <definedName name="F3RX">[28]INPUT!#REF!</definedName>
    <definedName name="F3RY" localSheetId="15">[28]INPUT!#REF!</definedName>
    <definedName name="F3RY">[28]INPUT!#REF!</definedName>
    <definedName name="F4LX" localSheetId="15">[28]INPUT!#REF!</definedName>
    <definedName name="F4LX">[28]INPUT!#REF!</definedName>
    <definedName name="F4LY" localSheetId="15">[28]INPUT!#REF!</definedName>
    <definedName name="F4LY">[28]INPUT!#REF!</definedName>
    <definedName name="F4RX" localSheetId="15">[28]INPUT!#REF!</definedName>
    <definedName name="F4RX">[28]INPUT!#REF!</definedName>
    <definedName name="F4RY" localSheetId="15">[28]INPUT!#REF!</definedName>
    <definedName name="F4RY">[28]INPUT!#REF!</definedName>
    <definedName name="F5LX" localSheetId="15">[28]INPUT!#REF!</definedName>
    <definedName name="F5LX">[28]INPUT!#REF!</definedName>
    <definedName name="F5LY" localSheetId="15">[28]INPUT!#REF!</definedName>
    <definedName name="F5LY">[28]INPUT!#REF!</definedName>
    <definedName name="F5RX" localSheetId="15">[28]INPUT!#REF!</definedName>
    <definedName name="F5RX">[28]INPUT!#REF!</definedName>
    <definedName name="F5RY" localSheetId="15">[28]INPUT!#REF!</definedName>
    <definedName name="F5RY">[28]INPUT!#REF!</definedName>
    <definedName name="F6LX" localSheetId="15">[28]INPUT!#REF!</definedName>
    <definedName name="F6LX">[28]INPUT!#REF!</definedName>
    <definedName name="F6LY" localSheetId="15">[28]INPUT!#REF!</definedName>
    <definedName name="F6LY">[28]INPUT!#REF!</definedName>
    <definedName name="F6RX" localSheetId="15">[28]INPUT!#REF!</definedName>
    <definedName name="F6RX">[28]INPUT!#REF!</definedName>
    <definedName name="F6RY" localSheetId="15">[28]INPUT!#REF!</definedName>
    <definedName name="F6RY">[28]INPUT!#REF!</definedName>
    <definedName name="F7LX" localSheetId="15">[28]INPUT!#REF!</definedName>
    <definedName name="F7LX">[28]INPUT!#REF!</definedName>
    <definedName name="F7LY" localSheetId="15">[28]INPUT!#REF!</definedName>
    <definedName name="F7LY">[28]INPUT!#REF!</definedName>
    <definedName name="F7RX" localSheetId="15">[28]INPUT!#REF!</definedName>
    <definedName name="F7RX">[28]INPUT!#REF!</definedName>
    <definedName name="F7RY" localSheetId="15">[28]INPUT!#REF!</definedName>
    <definedName name="F7RY">[28]INPUT!#REF!</definedName>
    <definedName name="F8LX" localSheetId="15">[28]INPUT!#REF!</definedName>
    <definedName name="F8LX">[28]INPUT!#REF!</definedName>
    <definedName name="F8LY" localSheetId="15">[28]INPUT!#REF!</definedName>
    <definedName name="F8LY">[28]INPUT!#REF!</definedName>
    <definedName name="F8RX" localSheetId="15">[28]INPUT!#REF!</definedName>
    <definedName name="F8RX">[28]INPUT!#REF!</definedName>
    <definedName name="F8RY" localSheetId="15">[28]INPUT!#REF!</definedName>
    <definedName name="F8RY">[28]INPUT!#REF!</definedName>
    <definedName name="F9LX" localSheetId="15">[28]INPUT!#REF!</definedName>
    <definedName name="F9LX">[28]INPUT!#REF!</definedName>
    <definedName name="F9LY" localSheetId="15">[28]INPUT!#REF!</definedName>
    <definedName name="F9LY">[28]INPUT!#REF!</definedName>
    <definedName name="F9RX" localSheetId="15">[28]INPUT!#REF!</definedName>
    <definedName name="F9RX">[28]INPUT!#REF!</definedName>
    <definedName name="F9RY" localSheetId="15">[28]INPUT!#REF!</definedName>
    <definedName name="F9RY">[28]INPUT!#REF!</definedName>
    <definedName name="fact" localSheetId="15">#REF!</definedName>
    <definedName name="fact">#REF!</definedName>
    <definedName name="FB" localSheetId="15">#REF!</definedName>
    <definedName name="FB">#REF!</definedName>
    <definedName name="Fci" localSheetId="15">#REF!</definedName>
    <definedName name="Fci">#REF!</definedName>
    <definedName name="Fck" localSheetId="15">#REF!</definedName>
    <definedName name="Fck">#REF!</definedName>
    <definedName name="FD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" localSheetId="7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AS" localSheetId="15" hidden="1">#REF!</definedName>
    <definedName name="FDFAS" hidden="1">#REF!</definedName>
    <definedName name="fdfd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fd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fd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fd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e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e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e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GDFAGFD" hidden="1">{#N/A,#N/A,FALSE,"포장1";#N/A,#N/A,FALSE,"포장1"}</definedName>
    <definedName name="fdgfdg" hidden="1">{#N/A,#N/A,FALSE,"2~8번"}</definedName>
    <definedName name="fdgfgf" hidden="1">{#N/A,#N/A,FALSE,"운반시간"}</definedName>
    <definedName name="FDGFH" localSheetId="15">BlankMacro1</definedName>
    <definedName name="FDGFH">BlankMacro1</definedName>
    <definedName name="FDGFT" localSheetId="15">BlankMacro1</definedName>
    <definedName name="FDGFT">BlankMacro1</definedName>
    <definedName name="FDS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S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S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sa" localSheetId="15">BlankMacro1</definedName>
    <definedName name="fdsa">BlankMacro1</definedName>
    <definedName name="FE10L" localSheetId="15">[47]INPUT!#REF!</definedName>
    <definedName name="FE10L">[47]INPUT!#REF!</definedName>
    <definedName name="FE10R" localSheetId="15">[47]INPUT!#REF!</definedName>
    <definedName name="FE10R">[47]INPUT!#REF!</definedName>
    <definedName name="FE3L" localSheetId="15">[47]INPUT!#REF!</definedName>
    <definedName name="FE3L">[47]INPUT!#REF!</definedName>
    <definedName name="FE3R" localSheetId="15">[47]INPUT!#REF!</definedName>
    <definedName name="FE3R">[47]INPUT!#REF!</definedName>
    <definedName name="FE4L" localSheetId="15">[47]INPUT!#REF!</definedName>
    <definedName name="FE4L">[47]INPUT!#REF!</definedName>
    <definedName name="FE4R" localSheetId="15">[47]INPUT!#REF!</definedName>
    <definedName name="FE4R">[47]INPUT!#REF!</definedName>
    <definedName name="FE5L" localSheetId="15">[47]INPUT!#REF!</definedName>
    <definedName name="FE5L">[47]INPUT!#REF!</definedName>
    <definedName name="FE5R" localSheetId="15">[47]INPUT!#REF!</definedName>
    <definedName name="FE5R">[47]INPUT!#REF!</definedName>
    <definedName name="FE6L" localSheetId="15">[47]INPUT!#REF!</definedName>
    <definedName name="FE6L">[47]INPUT!#REF!</definedName>
    <definedName name="FE6R" localSheetId="15">[47]INPUT!#REF!</definedName>
    <definedName name="FE6R">[47]INPUT!#REF!</definedName>
    <definedName name="FE7L" localSheetId="15">[47]INPUT!#REF!</definedName>
    <definedName name="FE7L">[47]INPUT!#REF!</definedName>
    <definedName name="FE7R" localSheetId="15">[47]INPUT!#REF!</definedName>
    <definedName name="FE7R">[47]INPUT!#REF!</definedName>
    <definedName name="FE8L" localSheetId="15">[47]INPUT!#REF!</definedName>
    <definedName name="FE8L">[47]INPUT!#REF!</definedName>
    <definedName name="FE8R" localSheetId="15">[47]INPUT!#REF!</definedName>
    <definedName name="FE8R">[47]INPUT!#REF!</definedName>
    <definedName name="FE9L" localSheetId="15">[47]INPUT!#REF!</definedName>
    <definedName name="FE9L">[47]INPUT!#REF!</definedName>
    <definedName name="FE9R" localSheetId="15">[47]INPUT!#REF!</definedName>
    <definedName name="FE9R">[47]INPUT!#REF!</definedName>
    <definedName name="FEE" localSheetId="15">#REF!</definedName>
    <definedName name="FEE">#REF!</definedName>
    <definedName name="FEEL" localSheetId="15">#REF!</definedName>
    <definedName name="FEEL">#REF!</definedName>
    <definedName name="FEF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E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E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E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" localSheetId="15">#REF!</definedName>
    <definedName name="FF">#REF!</definedName>
    <definedName name="FFDGGFD" localSheetId="15">#REF!</definedName>
    <definedName name="FFDGGFD">#REF!</definedName>
    <definedName name="ffeil2z" localSheetId="15" hidden="1">#REF!</definedName>
    <definedName name="ffeil2z" hidden="1">#REF!</definedName>
    <definedName name="FFF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" localSheetId="15">#REF!</definedName>
    <definedName name="FFFFF">#REF!</definedName>
    <definedName name="ffffff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f" localSheetId="15">#REF!</definedName>
    <definedName name="fffffff">#REF!</definedName>
    <definedName name="ffffffff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ff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ff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fffffff" localSheetId="15">#REF!</definedName>
    <definedName name="fffffffffffff">#REF!</definedName>
    <definedName name="fg" localSheetId="15">'[89]1단계'!#REF!</definedName>
    <definedName name="fg">'[89]1단계'!#REF!</definedName>
    <definedName name="FGBV" localSheetId="15">BlankMacro1</definedName>
    <definedName name="FGBV">BlankMacro1</definedName>
    <definedName name="FGD" localSheetId="15">[45]DATA!#REF!</definedName>
    <definedName name="FGD">[45]DATA!#REF!</definedName>
    <definedName name="FGDAG" hidden="1">{#N/A,#N/A,FALSE,"포장2"}</definedName>
    <definedName name="FGDAGFG" hidden="1">{#N/A,#N/A,FALSE,"혼합골재"}</definedName>
    <definedName name="FGF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GF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GF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gfadgf" hidden="1">{#N/A,#N/A,FALSE,"혼합골재"}</definedName>
    <definedName name="FGFDG" hidden="1">{#N/A,#N/A,FALSE,"표지목차"}</definedName>
    <definedName name="fgfdgffff" hidden="1">{#N/A,#N/A,FALSE,"부대2"}</definedName>
    <definedName name="fgfdsgdfg" hidden="1">{#N/A,#N/A,FALSE,"혼합골재"}</definedName>
    <definedName name="fgfg" hidden="1">{#N/A,#N/A,FALSE,"2~8번"}</definedName>
    <definedName name="fgfgfg" hidden="1">{#N/A,#N/A,FALSE,"골재소요량";#N/A,#N/A,FALSE,"골재소요량"}</definedName>
    <definedName name="FGG" localSheetId="15">BlankMacro1</definedName>
    <definedName name="FGG">BlankMacro1</definedName>
    <definedName name="FGGG" localSheetId="15">#REF!</definedName>
    <definedName name="FGGG">#REF!</definedName>
    <definedName name="FGHFD" localSheetId="15">BlankMacro1</definedName>
    <definedName name="FGHFD">BlankMacro1</definedName>
    <definedName name="fghfdagfd" hidden="1">{#N/A,#N/A,FALSE,"표지목차"}</definedName>
    <definedName name="fgRKRKRKRKRKRKRKRKRKRKRKTBTBSPD" localSheetId="15">#REF!</definedName>
    <definedName name="fgRKRKRKRKRKRKRKRKRKRKRKTBTBSPD">#REF!</definedName>
    <definedName name="FGRKRKRKRKRKRKRKTBTBSPDKDKRT" localSheetId="15">[61]중량산출!#REF!</definedName>
    <definedName name="FGRKRKRKRKRKRKRKTBTBSPDKDKRT">[61]중량산출!#REF!</definedName>
    <definedName name="FGRKRKRKRKRKRKTBTBSPDKDKRT" localSheetId="15">[61]중량산출!#REF!</definedName>
    <definedName name="FGRKRKRKRKRKRKTBTBSPDKDKRT">[61]중량산출!#REF!</definedName>
    <definedName name="fgRKTBTBSPDKDKRT" localSheetId="15">[61]중량산출!#REF!</definedName>
    <definedName name="fgRKTBTBSPDKDKRT">[61]중량산출!#REF!</definedName>
    <definedName name="FGRKTBTBSPRT" localSheetId="15">[61]중량산출!#REF!</definedName>
    <definedName name="FGRKTBTBSPRT">[61]중량산출!#REF!</definedName>
    <definedName name="FH" localSheetId="15">[57]제수!#REF!</definedName>
    <definedName name="FH">[57]제수!#REF!</definedName>
    <definedName name="FH10L" localSheetId="15">[28]INPUT!#REF!</definedName>
    <definedName name="FH10L">[28]INPUT!#REF!</definedName>
    <definedName name="FH10R" localSheetId="15">[28]INPUT!#REF!</definedName>
    <definedName name="FH10R">[28]INPUT!#REF!</definedName>
    <definedName name="FH3L" localSheetId="15">[28]INPUT!#REF!</definedName>
    <definedName name="FH3L">[28]INPUT!#REF!</definedName>
    <definedName name="FH3R" localSheetId="15">[28]INPUT!#REF!</definedName>
    <definedName name="FH3R">[28]INPUT!#REF!</definedName>
    <definedName name="FH4L" localSheetId="15">[28]INPUT!#REF!</definedName>
    <definedName name="FH4L">[28]INPUT!#REF!</definedName>
    <definedName name="FH4R" localSheetId="15">[28]INPUT!#REF!</definedName>
    <definedName name="FH4R">[28]INPUT!#REF!</definedName>
    <definedName name="FH5L" localSheetId="15">[28]INPUT!#REF!</definedName>
    <definedName name="FH5L">[28]INPUT!#REF!</definedName>
    <definedName name="FH5R" localSheetId="15">[28]INPUT!#REF!</definedName>
    <definedName name="FH5R">[28]INPUT!#REF!</definedName>
    <definedName name="FH6L" localSheetId="15">[28]INPUT!#REF!</definedName>
    <definedName name="FH6L">[28]INPUT!#REF!</definedName>
    <definedName name="FH6R" localSheetId="15">[28]INPUT!#REF!</definedName>
    <definedName name="FH6R">[28]INPUT!#REF!</definedName>
    <definedName name="FH7L" localSheetId="15">[28]INPUT!#REF!</definedName>
    <definedName name="FH7L">[28]INPUT!#REF!</definedName>
    <definedName name="FH7R" localSheetId="15">[28]INPUT!#REF!</definedName>
    <definedName name="FH7R">[28]INPUT!#REF!</definedName>
    <definedName name="FH8L" localSheetId="15">[28]INPUT!#REF!</definedName>
    <definedName name="FH8L">[28]INPUT!#REF!</definedName>
    <definedName name="FH8R" localSheetId="15">[28]INPUT!#REF!</definedName>
    <definedName name="FH8R">[28]INPUT!#REF!</definedName>
    <definedName name="FH9L" localSheetId="15">[28]INPUT!#REF!</definedName>
    <definedName name="FH9L">[28]INPUT!#REF!</definedName>
    <definedName name="FH9R" localSheetId="15">[28]INPUT!#REF!</definedName>
    <definedName name="FH9R">[28]INPUT!#REF!</definedName>
    <definedName name="fhddg" hidden="1">{#N/A,#N/A,FALSE,"부대1"}</definedName>
    <definedName name="FHFH" hidden="1">[90]수량산출!$A$1:$A$8561</definedName>
    <definedName name="FHFK" localSheetId="15" hidden="1">[90]수량산출!#REF!</definedName>
    <definedName name="FHFK" hidden="1">[90]수량산출!#REF!</definedName>
    <definedName name="Fields">[6]견적내용입력!$D$7,[6]견적내용입력!$D$8:$D$9,[6]견적내용입력!$F$8:$F$9,[6]견적내용입력!$H$7,[6]견적내용입력!$H$8,[6]견적내용입력!$J$8,[6]견적내용입력!$H$9,[6]견적내용입력!$H$10,[6]견적내용입력!$J$10,[6]견적내용입력!$C$14:$G$28</definedName>
    <definedName name="fifofl" localSheetId="15" hidden="1">#REF!</definedName>
    <definedName name="fifofl" hidden="1">#REF!</definedName>
    <definedName name="fill1" localSheetId="15" hidden="1">[7]조명시설!#REF!</definedName>
    <definedName name="fill1" hidden="1">[7]조명시설!#REF!</definedName>
    <definedName name="FIX" localSheetId="15">#REF!</definedName>
    <definedName name="FIX">#REF!</definedName>
    <definedName name="FIXT">[91]데이타!$U$23:$V$50</definedName>
    <definedName name="fld00" localSheetId="15">#REF!</definedName>
    <definedName name="fld00">#REF!</definedName>
    <definedName name="Fld000" localSheetId="15">#REF!</definedName>
    <definedName name="Fld000">#REF!</definedName>
    <definedName name="FLEX" localSheetId="15">#REF!</definedName>
    <definedName name="FLEX">#REF!</definedName>
    <definedName name="FLEX28C" localSheetId="15">#REF!</definedName>
    <definedName name="FLEX28C">#REF!</definedName>
    <definedName name="Fm" localSheetId="15">#REF!</definedName>
    <definedName name="Fm">#REF!</definedName>
    <definedName name="FN" localSheetId="15">[56]부대공집계표!#REF!</definedName>
    <definedName name="FN">[56]부대공집계표!#REF!</definedName>
    <definedName name="FOOT1" localSheetId="15">[22]설계조건!#REF!</definedName>
    <definedName name="FOOT1">[22]설계조건!#REF!</definedName>
    <definedName name="FOOT2" localSheetId="15">[22]설계조건!#REF!</definedName>
    <definedName name="FOOT2">[22]설계조건!#REF!</definedName>
    <definedName name="FOOT3" localSheetId="15">[22]설계조건!#REF!</definedName>
    <definedName name="FOOT3">[22]설계조건!#REF!</definedName>
    <definedName name="Fpu" localSheetId="15">#REF!</definedName>
    <definedName name="Fpu">#REF!</definedName>
    <definedName name="Fpy" localSheetId="15">#REF!</definedName>
    <definedName name="Fpy">#REF!</definedName>
    <definedName name="FR8_1C">'[78]Macro(전선)'!$L$1</definedName>
    <definedName name="FR8_2C">'[78]Macro(전선)'!$M$1</definedName>
    <definedName name="FR8_3C">'[78]Macro(전선)'!$N$1</definedName>
    <definedName name="FR8_4C">'[78]Macro(전선)'!$O$1</definedName>
    <definedName name="fsdf" localSheetId="15" hidden="1">#REF!</definedName>
    <definedName name="fsdf" hidden="1">#REF!</definedName>
    <definedName name="fsg" localSheetId="15">'[89]1단계'!#REF!</definedName>
    <definedName name="fsg">'[89]1단계'!#REF!</definedName>
    <definedName name="Ft_Matl" localSheetId="15">[92]Proposal!#REF!</definedName>
    <definedName name="Ft_Matl">[92]Proposal!#REF!</definedName>
    <definedName name="Ft_Zone_A" localSheetId="15">[92]Proposal!#REF!</definedName>
    <definedName name="Ft_Zone_A">[92]Proposal!#REF!</definedName>
    <definedName name="Ft_Zone_B" localSheetId="15">[92]Proposal!#REF!</definedName>
    <definedName name="Ft_Zone_B">[92]Proposal!#REF!</definedName>
    <definedName name="Ft_Zone_C" localSheetId="15">[92]Proposal!#REF!</definedName>
    <definedName name="Ft_Zone_C">[92]Proposal!#REF!</definedName>
    <definedName name="Ft_Zone_D" localSheetId="15">[92]Proposal!#REF!</definedName>
    <definedName name="Ft_Zone_D">[92]Proposal!#REF!</definedName>
    <definedName name="Ft_Zone_E" localSheetId="15">[92]Proposal!#REF!</definedName>
    <definedName name="Ft_Zone_E">[92]Proposal!#REF!</definedName>
    <definedName name="FT10TL" localSheetId="15">[47]INPUT!#REF!</definedName>
    <definedName name="FT10TL">[47]INPUT!#REF!</definedName>
    <definedName name="FT10TR" localSheetId="15">[47]INPUT!#REF!</definedName>
    <definedName name="FT10TR">[47]INPUT!#REF!</definedName>
    <definedName name="FT1TL">[47]INPUT!$A$13</definedName>
    <definedName name="FT1TR">[47]INPUT!$A$15</definedName>
    <definedName name="FT2TL">[47]INPUT!$A$43</definedName>
    <definedName name="FT2TR">[47]INPUT!$A$45</definedName>
    <definedName name="FT3TL" localSheetId="15">[47]INPUT!#REF!</definedName>
    <definedName name="FT3TL">[47]INPUT!#REF!</definedName>
    <definedName name="FT3TR" localSheetId="15">[47]INPUT!#REF!</definedName>
    <definedName name="FT3TR">[47]INPUT!#REF!</definedName>
    <definedName name="FT4TL" localSheetId="15">[47]INPUT!#REF!</definedName>
    <definedName name="FT4TL">[47]INPUT!#REF!</definedName>
    <definedName name="FT4TR" localSheetId="15">[47]INPUT!#REF!</definedName>
    <definedName name="FT4TR">[47]INPUT!#REF!</definedName>
    <definedName name="FT5TL" localSheetId="15">[47]INPUT!#REF!</definedName>
    <definedName name="FT5TL">[47]INPUT!#REF!</definedName>
    <definedName name="FT5TR" localSheetId="15">[47]INPUT!#REF!</definedName>
    <definedName name="FT5TR">[47]INPUT!#REF!</definedName>
    <definedName name="FT6TL" localSheetId="15">[47]INPUT!#REF!</definedName>
    <definedName name="FT6TL">[47]INPUT!#REF!</definedName>
    <definedName name="FT6TR" localSheetId="15">[47]INPUT!#REF!</definedName>
    <definedName name="FT6TR">[47]INPUT!#REF!</definedName>
    <definedName name="FT7TL" localSheetId="15">[47]INPUT!#REF!</definedName>
    <definedName name="FT7TL">[47]INPUT!#REF!</definedName>
    <definedName name="FT7TR" localSheetId="15">[47]INPUT!#REF!</definedName>
    <definedName name="FT7TR">[47]INPUT!#REF!</definedName>
    <definedName name="FT8TL" localSheetId="15">[47]INPUT!#REF!</definedName>
    <definedName name="FT8TL">[47]INPUT!#REF!</definedName>
    <definedName name="FT8TR" localSheetId="15">[47]INPUT!#REF!</definedName>
    <definedName name="FT8TR">[47]INPUT!#REF!</definedName>
    <definedName name="FT9TL" localSheetId="15">[47]INPUT!#REF!</definedName>
    <definedName name="FT9TL">[47]INPUT!#REF!</definedName>
    <definedName name="FT9TR" localSheetId="15">[47]INPUT!#REF!</definedName>
    <definedName name="FT9TR">[47]INPUT!#REF!</definedName>
    <definedName name="FTE10L" localSheetId="15">[47]INPUT!#REF!</definedName>
    <definedName name="FTE10L">[47]INPUT!#REF!</definedName>
    <definedName name="FTE10R" localSheetId="15">[47]INPUT!#REF!</definedName>
    <definedName name="FTE10R">[47]INPUT!#REF!</definedName>
    <definedName name="FTE3L" localSheetId="15">[47]INPUT!#REF!</definedName>
    <definedName name="FTE3L">[47]INPUT!#REF!</definedName>
    <definedName name="FTE3R" localSheetId="15">[47]INPUT!#REF!</definedName>
    <definedName name="FTE3R">[47]INPUT!#REF!</definedName>
    <definedName name="FTE4L" localSheetId="15">[47]INPUT!#REF!</definedName>
    <definedName name="FTE4L">[47]INPUT!#REF!</definedName>
    <definedName name="FTE4R" localSheetId="15">[47]INPUT!#REF!</definedName>
    <definedName name="FTE4R">[47]INPUT!#REF!</definedName>
    <definedName name="FTE5L" localSheetId="15">[47]INPUT!#REF!</definedName>
    <definedName name="FTE5L">[47]INPUT!#REF!</definedName>
    <definedName name="FTE5R" localSheetId="15">[47]INPUT!#REF!</definedName>
    <definedName name="FTE5R">[47]INPUT!#REF!</definedName>
    <definedName name="FTE6L" localSheetId="15">[47]INPUT!#REF!</definedName>
    <definedName name="FTE6L">[47]INPUT!#REF!</definedName>
    <definedName name="FTE6R" localSheetId="15">[47]INPUT!#REF!</definedName>
    <definedName name="FTE6R">[47]INPUT!#REF!</definedName>
    <definedName name="FTE7L" localSheetId="15">[47]INPUT!#REF!</definedName>
    <definedName name="FTE7L">[47]INPUT!#REF!</definedName>
    <definedName name="FTE7R" localSheetId="15">[47]INPUT!#REF!</definedName>
    <definedName name="FTE7R">[47]INPUT!#REF!</definedName>
    <definedName name="FTE8L" localSheetId="15">[47]INPUT!#REF!</definedName>
    <definedName name="FTE8L">[47]INPUT!#REF!</definedName>
    <definedName name="FTE8R" localSheetId="15">[47]INPUT!#REF!</definedName>
    <definedName name="FTE8R">[47]INPUT!#REF!</definedName>
    <definedName name="FTE9L" localSheetId="15">[47]INPUT!#REF!</definedName>
    <definedName name="FTE9L">[47]INPUT!#REF!</definedName>
    <definedName name="FTE9R" localSheetId="15">[47]INPUT!#REF!</definedName>
    <definedName name="FTE9R">[47]INPUT!#REF!</definedName>
    <definedName name="FTG10L" localSheetId="15">[47]INPUT!#REF!</definedName>
    <definedName name="FTG10L">[47]INPUT!#REF!</definedName>
    <definedName name="FTG10R" localSheetId="15">[47]INPUT!#REF!</definedName>
    <definedName name="FTG10R">[47]INPUT!#REF!</definedName>
    <definedName name="FTG3L" localSheetId="15">[47]INPUT!#REF!</definedName>
    <definedName name="FTG3L">[47]INPUT!#REF!</definedName>
    <definedName name="FTG3R" localSheetId="15">[47]INPUT!#REF!</definedName>
    <definedName name="FTG3R">[47]INPUT!#REF!</definedName>
    <definedName name="FTG4L" localSheetId="15">[47]INPUT!#REF!</definedName>
    <definedName name="FTG4L">[47]INPUT!#REF!</definedName>
    <definedName name="FTG4R" localSheetId="15">[47]INPUT!#REF!</definedName>
    <definedName name="FTG4R">[47]INPUT!#REF!</definedName>
    <definedName name="FTG5L" localSheetId="15">[47]INPUT!#REF!</definedName>
    <definedName name="FTG5L">[47]INPUT!#REF!</definedName>
    <definedName name="FTG5R" localSheetId="15">[47]INPUT!#REF!</definedName>
    <definedName name="FTG5R">[47]INPUT!#REF!</definedName>
    <definedName name="FTG6L" localSheetId="15">[47]INPUT!#REF!</definedName>
    <definedName name="FTG6L">[47]INPUT!#REF!</definedName>
    <definedName name="FTG6R" localSheetId="15">[47]INPUT!#REF!</definedName>
    <definedName name="FTG6R">[47]INPUT!#REF!</definedName>
    <definedName name="FTG7L" localSheetId="15">[47]INPUT!#REF!</definedName>
    <definedName name="FTG7L">[47]INPUT!#REF!</definedName>
    <definedName name="FTG7R" localSheetId="15">[47]INPUT!#REF!</definedName>
    <definedName name="FTG7R">[47]INPUT!#REF!</definedName>
    <definedName name="FTG8L" localSheetId="15">[47]INPUT!#REF!</definedName>
    <definedName name="FTG8L">[47]INPUT!#REF!</definedName>
    <definedName name="FTG8R" localSheetId="15">[47]INPUT!#REF!</definedName>
    <definedName name="FTG8R">[47]INPUT!#REF!</definedName>
    <definedName name="FTG9L" localSheetId="15">[47]INPUT!#REF!</definedName>
    <definedName name="FTG9L">[47]INPUT!#REF!</definedName>
    <definedName name="FTG9R" localSheetId="15">[47]INPUT!#REF!</definedName>
    <definedName name="FTG9R">[47]INPUT!#REF!</definedName>
    <definedName name="FTS10L" localSheetId="15">[47]INPUT!#REF!</definedName>
    <definedName name="FTS10L">[47]INPUT!#REF!</definedName>
    <definedName name="FTS10R" localSheetId="15">[47]INPUT!#REF!</definedName>
    <definedName name="FTS10R">[47]INPUT!#REF!</definedName>
    <definedName name="FTS3L" localSheetId="15">[47]INPUT!#REF!</definedName>
    <definedName name="FTS3L">[47]INPUT!#REF!</definedName>
    <definedName name="FTS3R" localSheetId="15">[47]INPUT!#REF!</definedName>
    <definedName name="FTS3R">[47]INPUT!#REF!</definedName>
    <definedName name="FTS4L" localSheetId="15">[47]INPUT!#REF!</definedName>
    <definedName name="FTS4L">[47]INPUT!#REF!</definedName>
    <definedName name="FTS4R" localSheetId="15">[47]INPUT!#REF!</definedName>
    <definedName name="FTS4R">[47]INPUT!#REF!</definedName>
    <definedName name="FTS5L" localSheetId="15">[47]INPUT!#REF!</definedName>
    <definedName name="FTS5L">[47]INPUT!#REF!</definedName>
    <definedName name="FTS5R" localSheetId="15">[47]INPUT!#REF!</definedName>
    <definedName name="FTS5R">[47]INPUT!#REF!</definedName>
    <definedName name="FTS6L" localSheetId="15">[47]INPUT!#REF!</definedName>
    <definedName name="FTS6L">[47]INPUT!#REF!</definedName>
    <definedName name="FTS6R" localSheetId="15">[47]INPUT!#REF!</definedName>
    <definedName name="FTS6R">[47]INPUT!#REF!</definedName>
    <definedName name="FTS7L" localSheetId="15">[47]INPUT!#REF!</definedName>
    <definedName name="FTS7L">[47]INPUT!#REF!</definedName>
    <definedName name="FTS7R" localSheetId="15">[47]INPUT!#REF!</definedName>
    <definedName name="FTS7R">[47]INPUT!#REF!</definedName>
    <definedName name="FTS8L" localSheetId="15">[47]INPUT!#REF!</definedName>
    <definedName name="FTS8L">[47]INPUT!#REF!</definedName>
    <definedName name="FTS8R" localSheetId="15">[47]INPUT!#REF!</definedName>
    <definedName name="FTS8R">[47]INPUT!#REF!</definedName>
    <definedName name="FTS9L" localSheetId="15">[47]INPUT!#REF!</definedName>
    <definedName name="FTS9L">[47]INPUT!#REF!</definedName>
    <definedName name="FTS9R" localSheetId="15">[47]INPUT!#REF!</definedName>
    <definedName name="FTS9R">[47]INPUT!#REF!</definedName>
    <definedName name="FTW10L" localSheetId="15">[47]INPUT!#REF!</definedName>
    <definedName name="FTW10L">[47]INPUT!#REF!</definedName>
    <definedName name="FTW10R" localSheetId="15">[47]INPUT!#REF!</definedName>
    <definedName name="FTW10R">[47]INPUT!#REF!</definedName>
    <definedName name="FTW3L" localSheetId="15">[47]INPUT!#REF!</definedName>
    <definedName name="FTW3L">[47]INPUT!#REF!</definedName>
    <definedName name="FTW3R" localSheetId="15">[47]INPUT!#REF!</definedName>
    <definedName name="FTW3R">[47]INPUT!#REF!</definedName>
    <definedName name="FTW4L" localSheetId="15">[47]INPUT!#REF!</definedName>
    <definedName name="FTW4L">[47]INPUT!#REF!</definedName>
    <definedName name="FTW4R" localSheetId="15">[47]INPUT!#REF!</definedName>
    <definedName name="FTW4R">[47]INPUT!#REF!</definedName>
    <definedName name="FTW5L" localSheetId="15">[47]INPUT!#REF!</definedName>
    <definedName name="FTW5L">[47]INPUT!#REF!</definedName>
    <definedName name="FTW5R" localSheetId="15">[47]INPUT!#REF!</definedName>
    <definedName name="FTW5R">[47]INPUT!#REF!</definedName>
    <definedName name="FTW6L" localSheetId="15">[47]INPUT!#REF!</definedName>
    <definedName name="FTW6L">[47]INPUT!#REF!</definedName>
    <definedName name="FTW6R" localSheetId="15">[47]INPUT!#REF!</definedName>
    <definedName name="FTW6R">[47]INPUT!#REF!</definedName>
    <definedName name="FTW7L" localSheetId="15">[47]INPUT!#REF!</definedName>
    <definedName name="FTW7L">[47]INPUT!#REF!</definedName>
    <definedName name="FTW7R" localSheetId="15">[47]INPUT!#REF!</definedName>
    <definedName name="FTW7R">[47]INPUT!#REF!</definedName>
    <definedName name="FTW8L" localSheetId="15">[47]INPUT!#REF!</definedName>
    <definedName name="FTW8L">[47]INPUT!#REF!</definedName>
    <definedName name="FTW8R" localSheetId="15">[47]INPUT!#REF!</definedName>
    <definedName name="FTW8R">[47]INPUT!#REF!</definedName>
    <definedName name="FTW9L" localSheetId="15">[47]INPUT!#REF!</definedName>
    <definedName name="FTW9L">[47]INPUT!#REF!</definedName>
    <definedName name="FTW9R" localSheetId="15">[47]INPUT!#REF!</definedName>
    <definedName name="FTW9R">[47]INPUT!#REF!</definedName>
    <definedName name="FTYJYUK" localSheetId="15">BlankMacro1</definedName>
    <definedName name="FTYJYUK">BlankMacro1</definedName>
    <definedName name="FTZ10L" localSheetId="15">[47]INPUT!#REF!</definedName>
    <definedName name="FTZ10L">[47]INPUT!#REF!</definedName>
    <definedName name="FTZ10R" localSheetId="15">[47]INPUT!#REF!</definedName>
    <definedName name="FTZ10R">[47]INPUT!#REF!</definedName>
    <definedName name="FTZ3L" localSheetId="15">[47]INPUT!#REF!</definedName>
    <definedName name="FTZ3L">[47]INPUT!#REF!</definedName>
    <definedName name="FTZ3R" localSheetId="15">[47]INPUT!#REF!</definedName>
    <definedName name="FTZ3R">[47]INPUT!#REF!</definedName>
    <definedName name="FTZ4L" localSheetId="15">[47]INPUT!#REF!</definedName>
    <definedName name="FTZ4L">[47]INPUT!#REF!</definedName>
    <definedName name="FTZ4R" localSheetId="15">[47]INPUT!#REF!</definedName>
    <definedName name="FTZ4R">[47]INPUT!#REF!</definedName>
    <definedName name="FTZ5L" localSheetId="15">[47]INPUT!#REF!</definedName>
    <definedName name="FTZ5L">[47]INPUT!#REF!</definedName>
    <definedName name="FTZ5R" localSheetId="15">[47]INPUT!#REF!</definedName>
    <definedName name="FTZ5R">[47]INPUT!#REF!</definedName>
    <definedName name="FTZ6L" localSheetId="15">[47]INPUT!#REF!</definedName>
    <definedName name="FTZ6L">[47]INPUT!#REF!</definedName>
    <definedName name="FTZ6R" localSheetId="15">[47]INPUT!#REF!</definedName>
    <definedName name="FTZ6R">[47]INPUT!#REF!</definedName>
    <definedName name="FTZ7L" localSheetId="15">[47]INPUT!#REF!</definedName>
    <definedName name="FTZ7L">[47]INPUT!#REF!</definedName>
    <definedName name="FTZ7R" localSheetId="15">[47]INPUT!#REF!</definedName>
    <definedName name="FTZ7R">[47]INPUT!#REF!</definedName>
    <definedName name="FTZ8L" localSheetId="15">[47]INPUT!#REF!</definedName>
    <definedName name="FTZ8L">[47]INPUT!#REF!</definedName>
    <definedName name="FTZ8R" localSheetId="15">[47]INPUT!#REF!</definedName>
    <definedName name="FTZ8R">[47]INPUT!#REF!</definedName>
    <definedName name="FTZ9L" localSheetId="15">[47]INPUT!#REF!</definedName>
    <definedName name="FTZ9L">[47]INPUT!#REF!</definedName>
    <definedName name="FTZ9R" localSheetId="15">[47]INPUT!#REF!</definedName>
    <definedName name="FTZ9R">[47]INPUT!#REF!</definedName>
    <definedName name="FULL" localSheetId="15" hidden="1">[93]경비2내역!#REF!</definedName>
    <definedName name="FULL" hidden="1">[93]경비2내역!#REF!</definedName>
    <definedName name="fwd" localSheetId="15">#REF!</definedName>
    <definedName name="fwd">#REF!</definedName>
    <definedName name="fwer" localSheetId="15">BlankMacro1</definedName>
    <definedName name="fwer">BlankMacro1</definedName>
    <definedName name="fx" hidden="1">{#N/A,#N/A,FALSE,"조골재"}</definedName>
    <definedName name="FX10L" localSheetId="15">[47]INPUT!#REF!</definedName>
    <definedName name="FX10L">[47]INPUT!#REF!</definedName>
    <definedName name="FX10R" localSheetId="15">[47]INPUT!#REF!</definedName>
    <definedName name="FX10R">[47]INPUT!#REF!</definedName>
    <definedName name="FX3L" localSheetId="15">[47]INPUT!#REF!</definedName>
    <definedName name="FX3L">[47]INPUT!#REF!</definedName>
    <definedName name="FX3R" localSheetId="15">[47]INPUT!#REF!</definedName>
    <definedName name="FX3R">[47]INPUT!#REF!</definedName>
    <definedName name="FX4L" localSheetId="15">[47]INPUT!#REF!</definedName>
    <definedName name="FX4L">[47]INPUT!#REF!</definedName>
    <definedName name="FX4R" localSheetId="15">[47]INPUT!#REF!</definedName>
    <definedName name="FX4R">[47]INPUT!#REF!</definedName>
    <definedName name="FX5L" localSheetId="15">[47]INPUT!#REF!</definedName>
    <definedName name="FX5L">[47]INPUT!#REF!</definedName>
    <definedName name="FX5R" localSheetId="15">[47]INPUT!#REF!</definedName>
    <definedName name="FX5R">[47]INPUT!#REF!</definedName>
    <definedName name="FX6L" localSheetId="15">[47]INPUT!#REF!</definedName>
    <definedName name="FX6L">[47]INPUT!#REF!</definedName>
    <definedName name="FX6R" localSheetId="15">[47]INPUT!#REF!</definedName>
    <definedName name="FX6R">[47]INPUT!#REF!</definedName>
    <definedName name="FX7L" localSheetId="15">[47]INPUT!#REF!</definedName>
    <definedName name="FX7L">[47]INPUT!#REF!</definedName>
    <definedName name="FX7R" localSheetId="15">[47]INPUT!#REF!</definedName>
    <definedName name="FX7R">[47]INPUT!#REF!</definedName>
    <definedName name="FX8L" localSheetId="15">[47]INPUT!#REF!</definedName>
    <definedName name="FX8L">[47]INPUT!#REF!</definedName>
    <definedName name="FX8R" localSheetId="15">[47]INPUT!#REF!</definedName>
    <definedName name="FX8R">[47]INPUT!#REF!</definedName>
    <definedName name="FX9L" localSheetId="15">[47]INPUT!#REF!</definedName>
    <definedName name="FX9L">[47]INPUT!#REF!</definedName>
    <definedName name="FX9R" localSheetId="15">[47]INPUT!#REF!</definedName>
    <definedName name="FX9R">[47]INPUT!#REF!</definedName>
    <definedName name="Fy" localSheetId="15">#REF!</definedName>
    <definedName name="Fy">#REF!</definedName>
    <definedName name="FY10L" localSheetId="15">[47]INPUT!#REF!</definedName>
    <definedName name="FY10L">[47]INPUT!#REF!</definedName>
    <definedName name="FY10R" localSheetId="15">[47]INPUT!#REF!</definedName>
    <definedName name="FY10R">[47]INPUT!#REF!</definedName>
    <definedName name="FY3L" localSheetId="15">[47]INPUT!#REF!</definedName>
    <definedName name="FY3L">[47]INPUT!#REF!</definedName>
    <definedName name="FY3R" localSheetId="15">[47]INPUT!#REF!</definedName>
    <definedName name="FY3R">[47]INPUT!#REF!</definedName>
    <definedName name="FY4L" localSheetId="15">[47]INPUT!#REF!</definedName>
    <definedName name="FY4L">[47]INPUT!#REF!</definedName>
    <definedName name="FY4R" localSheetId="15">[47]INPUT!#REF!</definedName>
    <definedName name="FY4R">[47]INPUT!#REF!</definedName>
    <definedName name="FY5L" localSheetId="15">[47]INPUT!#REF!</definedName>
    <definedName name="FY5L">[47]INPUT!#REF!</definedName>
    <definedName name="FY5R" localSheetId="15">[47]INPUT!#REF!</definedName>
    <definedName name="FY5R">[47]INPUT!#REF!</definedName>
    <definedName name="FY6L" localSheetId="15">[47]INPUT!#REF!</definedName>
    <definedName name="FY6L">[47]INPUT!#REF!</definedName>
    <definedName name="FY6R" localSheetId="15">[47]INPUT!#REF!</definedName>
    <definedName name="FY6R">[47]INPUT!#REF!</definedName>
    <definedName name="FY7L" localSheetId="15">[47]INPUT!#REF!</definedName>
    <definedName name="FY7L">[47]INPUT!#REF!</definedName>
    <definedName name="FY7R" localSheetId="15">[47]INPUT!#REF!</definedName>
    <definedName name="FY7R">[47]INPUT!#REF!</definedName>
    <definedName name="FY8L" localSheetId="15">[47]INPUT!#REF!</definedName>
    <definedName name="FY8L">[47]INPUT!#REF!</definedName>
    <definedName name="FY8R" localSheetId="15">[47]INPUT!#REF!</definedName>
    <definedName name="FY8R">[47]INPUT!#REF!</definedName>
    <definedName name="FY9L" localSheetId="15">[47]INPUT!#REF!</definedName>
    <definedName name="FY9L">[47]INPUT!#REF!</definedName>
    <definedName name="FY9R" localSheetId="15">[47]INPUT!#REF!</definedName>
    <definedName name="FY9R">[47]INPUT!#REF!</definedName>
    <definedName name="FYY10L" localSheetId="15">[47]INPUT!#REF!</definedName>
    <definedName name="FYY10L">[47]INPUT!#REF!</definedName>
    <definedName name="FYY10R" localSheetId="15">[47]INPUT!#REF!</definedName>
    <definedName name="FYY10R">[47]INPUT!#REF!</definedName>
    <definedName name="FYY3L" localSheetId="15">[47]INPUT!#REF!</definedName>
    <definedName name="FYY3L">[47]INPUT!#REF!</definedName>
    <definedName name="FYY3R" localSheetId="15">[47]INPUT!#REF!</definedName>
    <definedName name="FYY3R">[47]INPUT!#REF!</definedName>
    <definedName name="FYY4L" localSheetId="15">[47]INPUT!#REF!</definedName>
    <definedName name="FYY4L">[47]INPUT!#REF!</definedName>
    <definedName name="FYY4R" localSheetId="15">[47]INPUT!#REF!</definedName>
    <definedName name="FYY4R">[47]INPUT!#REF!</definedName>
    <definedName name="FYY5L" localSheetId="15">[47]INPUT!#REF!</definedName>
    <definedName name="FYY5L">[47]INPUT!#REF!</definedName>
    <definedName name="FYY5R" localSheetId="15">[47]INPUT!#REF!</definedName>
    <definedName name="FYY5R">[47]INPUT!#REF!</definedName>
    <definedName name="FYY6L" localSheetId="15">[47]INPUT!#REF!</definedName>
    <definedName name="FYY6L">[47]INPUT!#REF!</definedName>
    <definedName name="FYY6R" localSheetId="15">[47]INPUT!#REF!</definedName>
    <definedName name="FYY6R">[47]INPUT!#REF!</definedName>
    <definedName name="FYY7L" localSheetId="15">[47]INPUT!#REF!</definedName>
    <definedName name="FYY7L">[47]INPUT!#REF!</definedName>
    <definedName name="FYY7R" localSheetId="15">[47]INPUT!#REF!</definedName>
    <definedName name="FYY7R">[47]INPUT!#REF!</definedName>
    <definedName name="FYY8L" localSheetId="15">[47]INPUT!#REF!</definedName>
    <definedName name="FYY8L">[47]INPUT!#REF!</definedName>
    <definedName name="FYY8R" localSheetId="15">[47]INPUT!#REF!</definedName>
    <definedName name="FYY8R">[47]INPUT!#REF!</definedName>
    <definedName name="FYY9L" localSheetId="15">[47]INPUT!#REF!</definedName>
    <definedName name="FYY9L">[47]INPUT!#REF!</definedName>
    <definedName name="FYY9R" localSheetId="15">[47]INPUT!#REF!</definedName>
    <definedName name="FYY9R">[47]INPUT!#REF!</definedName>
    <definedName name="F이" localSheetId="15">#REF!</definedName>
    <definedName name="F이">#REF!</definedName>
    <definedName name="F일" localSheetId="15">#REF!</definedName>
    <definedName name="F일">#REF!</definedName>
    <definedName name="G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_m" localSheetId="15">#REF!</definedName>
    <definedName name="G_m">#REF!</definedName>
    <definedName name="G10L" localSheetId="15">[28]INPUT!#REF!</definedName>
    <definedName name="G10L">[28]INPUT!#REF!</definedName>
    <definedName name="G10R" localSheetId="15">[28]INPUT!#REF!</definedName>
    <definedName name="G10R">[28]INPUT!#REF!</definedName>
    <definedName name="G3L" localSheetId="15">[28]INPUT!#REF!</definedName>
    <definedName name="G3L">[28]INPUT!#REF!</definedName>
    <definedName name="G3R" localSheetId="15">[28]INPUT!#REF!</definedName>
    <definedName name="G3R">[28]INPUT!#REF!</definedName>
    <definedName name="G4L" localSheetId="15">[28]INPUT!#REF!</definedName>
    <definedName name="G4L">[28]INPUT!#REF!</definedName>
    <definedName name="G4R" localSheetId="15">[28]INPUT!#REF!</definedName>
    <definedName name="G4R">[28]INPUT!#REF!</definedName>
    <definedName name="G5L" localSheetId="15">[28]INPUT!#REF!</definedName>
    <definedName name="G5L">[28]INPUT!#REF!</definedName>
    <definedName name="G5R" localSheetId="15">[28]INPUT!#REF!</definedName>
    <definedName name="G5R">[28]INPUT!#REF!</definedName>
    <definedName name="G6L" localSheetId="15">[28]INPUT!#REF!</definedName>
    <definedName name="G6L">[28]INPUT!#REF!</definedName>
    <definedName name="G6R" localSheetId="15">[28]INPUT!#REF!</definedName>
    <definedName name="G6R">[28]INPUT!#REF!</definedName>
    <definedName name="G7L" localSheetId="15">[28]INPUT!#REF!</definedName>
    <definedName name="G7L">[28]INPUT!#REF!</definedName>
    <definedName name="G7R" localSheetId="15">[28]INPUT!#REF!</definedName>
    <definedName name="G7R">[28]INPUT!#REF!</definedName>
    <definedName name="G8L" localSheetId="15">[28]INPUT!#REF!</definedName>
    <definedName name="G8L">[28]INPUT!#REF!</definedName>
    <definedName name="G8R" localSheetId="15">[28]INPUT!#REF!</definedName>
    <definedName name="G8R">[28]INPUT!#REF!</definedName>
    <definedName name="G9L" localSheetId="15">[28]INPUT!#REF!</definedName>
    <definedName name="G9L">[28]INPUT!#REF!</definedName>
    <definedName name="G9R" localSheetId="15">[28]INPUT!#REF!</definedName>
    <definedName name="G9R">[28]INPUT!#REF!</definedName>
    <definedName name="gamma" localSheetId="15">#REF!</definedName>
    <definedName name="gamma">#REF!</definedName>
    <definedName name="Gamma1" localSheetId="15">#REF!</definedName>
    <definedName name="Gamma1">#REF!</definedName>
    <definedName name="GammaT" localSheetId="15">#REF!</definedName>
    <definedName name="GammaT">#REF!</definedName>
    <definedName name="gbc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bc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bc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bc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BNFTYH" localSheetId="15">BlankMacro1</definedName>
    <definedName name="GBNFTYH">BlankMacro1</definedName>
    <definedName name="GEMCO" localSheetId="15" hidden="1">#REF!</definedName>
    <definedName name="GEMCO" hidden="1">#REF!</definedName>
    <definedName name="GEW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EW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EW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EW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D" localSheetId="15">#REF!</definedName>
    <definedName name="GFD">#REF!</definedName>
    <definedName name="gfdgdgdf" localSheetId="15">#REF!</definedName>
    <definedName name="gfdgdgdf">#REF!</definedName>
    <definedName name="GFG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dfg" localSheetId="15" hidden="1">[94]차액보증!#REF!</definedName>
    <definedName name="gfgdfg" hidden="1">[94]차액보증!#REF!</definedName>
    <definedName name="gfgfg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fg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fg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FHGFHF" hidden="1">{#N/A,#N/A,FALSE,"토공2"}</definedName>
    <definedName name="gfggfr" localSheetId="15">#REF!</definedName>
    <definedName name="gfggfr">#REF!</definedName>
    <definedName name="gfhgh" hidden="1">{#N/A,#N/A,FALSE,"배수2"}</definedName>
    <definedName name="GFHN" localSheetId="15">BlankMacro1</definedName>
    <definedName name="GFHN">BlankMacro1</definedName>
    <definedName name="GFHTY" localSheetId="15">BlankMacro1</definedName>
    <definedName name="GFHTY">BlankMacro1</definedName>
    <definedName name="GFHYJ" localSheetId="15">BlankMacro1</definedName>
    <definedName name="GFHYJ">BlankMacro1</definedName>
    <definedName name="GFYTJNTGN">[0]!GFYTJNTGN</definedName>
    <definedName name="GG" localSheetId="15">#REF!</definedName>
    <definedName name="GG">#REF!</definedName>
    <definedName name="ggfhgfshgh" hidden="1">{#N/A,#N/A,FALSE,"포장2"}</definedName>
    <definedName name="GG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ggg">#N/A</definedName>
    <definedName name="ggggg" hidden="1">{#N/A,#N/A,FALSE,"구조1"}</definedName>
    <definedName name="gggggggggggg" localSheetId="15">[84]Sheet1!#REF!</definedName>
    <definedName name="gggggggggggg">[84]Sheet1!#REF!</definedName>
    <definedName name="GGGHGH" localSheetId="15">BlankMacro1</definedName>
    <definedName name="GGGHGH">BlankMacro1</definedName>
    <definedName name="GH" localSheetId="15">#REF!</definedName>
    <definedName name="GH">#REF!</definedName>
    <definedName name="GH10L" localSheetId="15">[47]INPUT!#REF!</definedName>
    <definedName name="GH10L">[47]INPUT!#REF!</definedName>
    <definedName name="GH10R" localSheetId="15">[47]INPUT!#REF!</definedName>
    <definedName name="GH10R">[47]INPUT!#REF!</definedName>
    <definedName name="GH3L" localSheetId="15">[47]INPUT!#REF!</definedName>
    <definedName name="GH3L">[47]INPUT!#REF!</definedName>
    <definedName name="GH3R" localSheetId="15">[47]INPUT!#REF!</definedName>
    <definedName name="GH3R">[47]INPUT!#REF!</definedName>
    <definedName name="GH4L" localSheetId="15">[47]INPUT!#REF!</definedName>
    <definedName name="GH4L">[47]INPUT!#REF!</definedName>
    <definedName name="GH4R" localSheetId="15">[47]INPUT!#REF!</definedName>
    <definedName name="GH4R">[47]INPUT!#REF!</definedName>
    <definedName name="GH5L" localSheetId="15">[47]INPUT!#REF!</definedName>
    <definedName name="GH5L">[47]INPUT!#REF!</definedName>
    <definedName name="GH5R" localSheetId="15">[47]INPUT!#REF!</definedName>
    <definedName name="GH5R">[47]INPUT!#REF!</definedName>
    <definedName name="GH6L" localSheetId="15">[47]INPUT!#REF!</definedName>
    <definedName name="GH6L">[47]INPUT!#REF!</definedName>
    <definedName name="GH6R" localSheetId="15">[47]INPUT!#REF!</definedName>
    <definedName name="GH6R">[47]INPUT!#REF!</definedName>
    <definedName name="GH7L" localSheetId="15">[47]INPUT!#REF!</definedName>
    <definedName name="GH7L">[47]INPUT!#REF!</definedName>
    <definedName name="GH7R" localSheetId="15">[47]INPUT!#REF!</definedName>
    <definedName name="GH7R">[47]INPUT!#REF!</definedName>
    <definedName name="GH8L" localSheetId="15">[47]INPUT!#REF!</definedName>
    <definedName name="GH8L">[47]INPUT!#REF!</definedName>
    <definedName name="GH8R" localSheetId="15">[47]INPUT!#REF!</definedName>
    <definedName name="GH8R">[47]INPUT!#REF!</definedName>
    <definedName name="GH9L" localSheetId="15">[47]INPUT!#REF!</definedName>
    <definedName name="GH9L">[47]INPUT!#REF!</definedName>
    <definedName name="GH9R" localSheetId="15">[47]INPUT!#REF!</definedName>
    <definedName name="GH9R">[47]INPUT!#REF!</definedName>
    <definedName name="GHE" localSheetId="15">BlankMacro1</definedName>
    <definedName name="GHE">BlankMacro1</definedName>
    <definedName name="GHFJ" localSheetId="15">BlankMacro1</definedName>
    <definedName name="GHFJ">BlankMacro1</definedName>
    <definedName name="ghgfh" hidden="1">{#N/A,#N/A,FALSE,"포장2"}</definedName>
    <definedName name="GHJGN" localSheetId="15">BlankMacro1</definedName>
    <definedName name="GHJGN">BlankMacro1</definedName>
    <definedName name="GHJTYJ" localSheetId="15">BlankMacro1</definedName>
    <definedName name="GHJTYJ">BlankMacro1</definedName>
    <definedName name="GHM" localSheetId="15">BlankMacro1</definedName>
    <definedName name="GHM">BlankMacro1</definedName>
    <definedName name="GHMGYJK" localSheetId="15">BlankMacro1</definedName>
    <definedName name="GHMGYJK">BlankMacro1</definedName>
    <definedName name="ghr" localSheetId="15">BlankMacro1</definedName>
    <definedName name="ghr">BlankMacro1</definedName>
    <definedName name="gigin" localSheetId="15">[22]설계조건!#REF!</definedName>
    <definedName name="gigin">[22]설계조건!#REF!</definedName>
    <definedName name="GJHGLI" hidden="1">{#N/A,#N/A,FALSE,"포장1";#N/A,#N/A,FALSE,"포장1"}</definedName>
    <definedName name="GJTJD" localSheetId="15">BlankMacro1</definedName>
    <definedName name="GJTJD">BlankMacro1</definedName>
    <definedName name="gk" hidden="1">{"'도면'!$G$62:$H$63","'도면'!$G$62:$H$63"}</definedName>
    <definedName name="GO" localSheetId="15">#REF!</definedName>
    <definedName name="GO">#REF!</definedName>
    <definedName name="GR" localSheetId="15">BlankMacro1</definedName>
    <definedName name="GR">BlankMacro1</definedName>
    <definedName name="grew" localSheetId="15" hidden="1">#REF!</definedName>
    <definedName name="grew" hidden="1">#REF!</definedName>
    <definedName name="GROUND">'[78]Macro(전선)'!$Q$1</definedName>
    <definedName name="GROUNDING" localSheetId="15">#REF!</definedName>
    <definedName name="GROUNDING">#REF!</definedName>
    <definedName name="GROUNDINGCELL" localSheetId="15">#REF!</definedName>
    <definedName name="GROUNDINGCELL">#REF!</definedName>
    <definedName name="gt" localSheetId="15">#REF!</definedName>
    <definedName name="gt">#REF!</definedName>
    <definedName name="GuBae" localSheetId="15">#REF!</definedName>
    <definedName name="GuBae">#REF!</definedName>
    <definedName name="GUSTLS" localSheetId="15" hidden="1">#REF!</definedName>
    <definedName name="GUSTLS" hidden="1">#REF!</definedName>
    <definedName name="GV" localSheetId="15">#REF!</definedName>
    <definedName name="GV">#REF!</definedName>
    <definedName name="G견적" hidden="1">{#N/A,#N/A,TRUE,"손익보고"}</definedName>
    <definedName name="h" localSheetId="15">[21]뚝토공!#REF!</definedName>
    <definedName name="h">[21]뚝토공!#REF!</definedName>
    <definedName name="H.1" localSheetId="15">#REF!</definedName>
    <definedName name="H.1">#REF!</definedName>
    <definedName name="H.10" localSheetId="15">#REF!</definedName>
    <definedName name="H.10">#REF!</definedName>
    <definedName name="H.2" localSheetId="15">#REF!</definedName>
    <definedName name="H.2">#REF!</definedName>
    <definedName name="H.3" localSheetId="15">#REF!</definedName>
    <definedName name="H.3">#REF!</definedName>
    <definedName name="H.4" localSheetId="15">#REF!</definedName>
    <definedName name="H.4">#REF!</definedName>
    <definedName name="H.5" localSheetId="15">#REF!</definedName>
    <definedName name="H.5">#REF!</definedName>
    <definedName name="H.6" localSheetId="15">#REF!</definedName>
    <definedName name="H.6">#REF!</definedName>
    <definedName name="H.7" localSheetId="15">#REF!</definedName>
    <definedName name="H.7">#REF!</definedName>
    <definedName name="H.8" localSheetId="15">#REF!</definedName>
    <definedName name="H.8">#REF!</definedName>
    <definedName name="H.9" localSheetId="15">#REF!</definedName>
    <definedName name="H.9">#REF!</definedName>
    <definedName name="H.TOTAL." localSheetId="15">#REF!</definedName>
    <definedName name="H.TOTAL.">#REF!</definedName>
    <definedName name="H.TOTAL.." localSheetId="15">#REF!</definedName>
    <definedName name="H.TOTAL..">#REF!</definedName>
    <definedName name="H_1" localSheetId="15">#REF!</definedName>
    <definedName name="H_1">#REF!</definedName>
    <definedName name="H_2" localSheetId="15">#REF!</definedName>
    <definedName name="H_2">#REF!</definedName>
    <definedName name="h_3" localSheetId="15">#REF!</definedName>
    <definedName name="h_3">#REF!</definedName>
    <definedName name="H_W_시험사" localSheetId="15">#REF!</definedName>
    <definedName name="H_W_시험사">#REF!</definedName>
    <definedName name="h_water" localSheetId="15">'[95]3BL공동구 수량'!#REF!</definedName>
    <definedName name="h_water">'[95]3BL공동구 수량'!#REF!</definedName>
    <definedName name="H_W설치기사" localSheetId="15">[65]시중노임단가!#REF!</definedName>
    <definedName name="H_W설치기사">[65]시중노임단가!#REF!</definedName>
    <definedName name="H_W설치사" localSheetId="15">#REF!</definedName>
    <definedName name="H_W설치사">#REF!</definedName>
    <definedName name="H_W시험기사" localSheetId="15">[65]시중노임단가!#REF!</definedName>
    <definedName name="H_W시험기사">[65]시중노임단가!#REF!</definedName>
    <definedName name="H_W시험사" localSheetId="15">#REF!</definedName>
    <definedName name="H_W시험사">#REF!</definedName>
    <definedName name="H100x100x6x8t_단중" localSheetId="15">#REF!</definedName>
    <definedName name="H100x100x6x8t_단중">#REF!</definedName>
    <definedName name="H10AAL" localSheetId="15">[47]INPUT!#REF!</definedName>
    <definedName name="H10AAL">[47]INPUT!#REF!</definedName>
    <definedName name="H10AAR" localSheetId="15">[47]INPUT!#REF!</definedName>
    <definedName name="H10AAR">[47]INPUT!#REF!</definedName>
    <definedName name="H10ABL" localSheetId="15">[47]INPUT!#REF!</definedName>
    <definedName name="H10ABL">[47]INPUT!#REF!</definedName>
    <definedName name="H10ABR" localSheetId="15">[47]INPUT!#REF!</definedName>
    <definedName name="H10ABR">[47]INPUT!#REF!</definedName>
    <definedName name="H10ACL" localSheetId="15">[47]INPUT!#REF!</definedName>
    <definedName name="H10ACL">[47]INPUT!#REF!</definedName>
    <definedName name="H10ACR" localSheetId="15">[47]INPUT!#REF!</definedName>
    <definedName name="H10ACR">[47]INPUT!#REF!</definedName>
    <definedName name="H10ADL" localSheetId="15">[47]INPUT!#REF!</definedName>
    <definedName name="H10ADL">[47]INPUT!#REF!</definedName>
    <definedName name="H10ADR" localSheetId="15">[47]INPUT!#REF!</definedName>
    <definedName name="H10ADR">[47]INPUT!#REF!</definedName>
    <definedName name="H10AEL" localSheetId="15">[47]INPUT!#REF!</definedName>
    <definedName name="H10AEL">[47]INPUT!#REF!</definedName>
    <definedName name="H10AER" localSheetId="15">[47]INPUT!#REF!</definedName>
    <definedName name="H10AER">[47]INPUT!#REF!</definedName>
    <definedName name="H10AFL" localSheetId="15">[47]INPUT!#REF!</definedName>
    <definedName name="H10AFL">[47]INPUT!#REF!</definedName>
    <definedName name="H10AFR" localSheetId="15">[47]INPUT!#REF!</definedName>
    <definedName name="H10AFR">[47]INPUT!#REF!</definedName>
    <definedName name="H10AGL" localSheetId="15">[47]INPUT!#REF!</definedName>
    <definedName name="H10AGL">[47]INPUT!#REF!</definedName>
    <definedName name="H10AGR" localSheetId="15">[47]INPUT!#REF!</definedName>
    <definedName name="H10AGR">[47]INPUT!#REF!</definedName>
    <definedName name="H10BAL" localSheetId="15">[47]INPUT!#REF!</definedName>
    <definedName name="H10BAL">[47]INPUT!#REF!</definedName>
    <definedName name="H10BAR" localSheetId="15">[47]INPUT!#REF!</definedName>
    <definedName name="H10BAR">[47]INPUT!#REF!</definedName>
    <definedName name="H10BBL" localSheetId="15">[47]INPUT!#REF!</definedName>
    <definedName name="H10BBL">[47]INPUT!#REF!</definedName>
    <definedName name="H10BBR" localSheetId="15">[47]INPUT!#REF!</definedName>
    <definedName name="H10BBR">[47]INPUT!#REF!</definedName>
    <definedName name="H10CAL" localSheetId="15">[47]INPUT!#REF!</definedName>
    <definedName name="H10CAL">[47]INPUT!#REF!</definedName>
    <definedName name="H10CAR" localSheetId="15">[47]INPUT!#REF!</definedName>
    <definedName name="H10CAR">[47]INPUT!#REF!</definedName>
    <definedName name="H10CBL" localSheetId="15">[47]INPUT!#REF!</definedName>
    <definedName name="H10CBL">[47]INPUT!#REF!</definedName>
    <definedName name="H10CBR" localSheetId="15">[47]INPUT!#REF!</definedName>
    <definedName name="H10CBR">[47]INPUT!#REF!</definedName>
    <definedName name="H10CCL" localSheetId="15">[47]INPUT!#REF!</definedName>
    <definedName name="H10CCL">[47]INPUT!#REF!</definedName>
    <definedName name="H10CCR" localSheetId="15">[47]INPUT!#REF!</definedName>
    <definedName name="H10CCR">[47]INPUT!#REF!</definedName>
    <definedName name="H10D1L" localSheetId="15">[47]INPUT!#REF!</definedName>
    <definedName name="H10D1L">[47]INPUT!#REF!</definedName>
    <definedName name="H10D1R" localSheetId="15">[47]INPUT!#REF!</definedName>
    <definedName name="H10D1R">[47]INPUT!#REF!</definedName>
    <definedName name="H10D2L" localSheetId="15">[47]INPUT!#REF!</definedName>
    <definedName name="H10D2L">[47]INPUT!#REF!</definedName>
    <definedName name="H10D2R" localSheetId="15">[47]INPUT!#REF!</definedName>
    <definedName name="H10D2R">[47]INPUT!#REF!</definedName>
    <definedName name="H10D3L" localSheetId="15">[47]INPUT!#REF!</definedName>
    <definedName name="H10D3L">[47]INPUT!#REF!</definedName>
    <definedName name="H10D3R" localSheetId="15">[47]INPUT!#REF!</definedName>
    <definedName name="H10D3R">[47]INPUT!#REF!</definedName>
    <definedName name="H125x125x6.5x9t_단중" localSheetId="15">#REF!</definedName>
    <definedName name="H125x125x6.5x9t_단중">#REF!</definedName>
    <definedName name="H13." localSheetId="15">#REF!</definedName>
    <definedName name="H13.">#REF!</definedName>
    <definedName name="H13.." localSheetId="15">#REF!</definedName>
    <definedName name="H13..">#REF!</definedName>
    <definedName name="H150x100x6x9t_단중" localSheetId="15">#REF!</definedName>
    <definedName name="H150x100x6x9t_단중">#REF!</definedName>
    <definedName name="H16." localSheetId="15">#REF!</definedName>
    <definedName name="H16.">#REF!</definedName>
    <definedName name="H16.." localSheetId="15">#REF!</definedName>
    <definedName name="H16..">#REF!</definedName>
    <definedName name="H19." localSheetId="15">#REF!</definedName>
    <definedName name="H19.">#REF!</definedName>
    <definedName name="H19.." localSheetId="15">#REF!</definedName>
    <definedName name="H19..">#REF!</definedName>
    <definedName name="H1H" localSheetId="15">#REF!</definedName>
    <definedName name="H1H">#REF!</definedName>
    <definedName name="H1L" localSheetId="15">#REF!</definedName>
    <definedName name="H1L">#REF!</definedName>
    <definedName name="H1R" localSheetId="15">#REF!</definedName>
    <definedName name="H1R">#REF!</definedName>
    <definedName name="H1WL" localSheetId="15">#REF!</definedName>
    <definedName name="H1WL">#REF!</definedName>
    <definedName name="H1WR" localSheetId="15">#REF!</definedName>
    <definedName name="H1WR">#REF!</definedName>
    <definedName name="H22." localSheetId="15">#REF!</definedName>
    <definedName name="H22.">#REF!</definedName>
    <definedName name="H22.." localSheetId="15">#REF!</definedName>
    <definedName name="H22..">#REF!</definedName>
    <definedName name="H25." localSheetId="15">#REF!</definedName>
    <definedName name="H25.">#REF!</definedName>
    <definedName name="H25.." localSheetId="15">#REF!</definedName>
    <definedName name="H25..">#REF!</definedName>
    <definedName name="H29." localSheetId="15">#REF!</definedName>
    <definedName name="H29.">#REF!</definedName>
    <definedName name="H29.." localSheetId="15">#REF!</definedName>
    <definedName name="H29..">#REF!</definedName>
    <definedName name="H2H" localSheetId="15">#REF!</definedName>
    <definedName name="H2H">#REF!</definedName>
    <definedName name="H2L" localSheetId="15">#REF!</definedName>
    <definedName name="H2L">#REF!</definedName>
    <definedName name="H2R" localSheetId="15">#REF!</definedName>
    <definedName name="H2R">#REF!</definedName>
    <definedName name="H2WL" localSheetId="15">#REF!</definedName>
    <definedName name="H2WL">#REF!</definedName>
    <definedName name="H2WR" localSheetId="15">#REF!</definedName>
    <definedName name="H2WR">#REF!</definedName>
    <definedName name="H3AAL" localSheetId="15">[47]INPUT!#REF!</definedName>
    <definedName name="H3AAL">[47]INPUT!#REF!</definedName>
    <definedName name="H3AAR" localSheetId="15">[47]INPUT!#REF!</definedName>
    <definedName name="H3AAR">[47]INPUT!#REF!</definedName>
    <definedName name="H3ABL" localSheetId="15">[47]INPUT!#REF!</definedName>
    <definedName name="H3ABL">[47]INPUT!#REF!</definedName>
    <definedName name="H3ABR" localSheetId="15">[47]INPUT!#REF!</definedName>
    <definedName name="H3ABR">[47]INPUT!#REF!</definedName>
    <definedName name="H3ACL" localSheetId="15">[47]INPUT!#REF!</definedName>
    <definedName name="H3ACL">[47]INPUT!#REF!</definedName>
    <definedName name="H3ACR" localSheetId="15">[47]INPUT!#REF!</definedName>
    <definedName name="H3ACR">[47]INPUT!#REF!</definedName>
    <definedName name="H3ADL" localSheetId="15">[47]INPUT!#REF!</definedName>
    <definedName name="H3ADL">[47]INPUT!#REF!</definedName>
    <definedName name="H3ADR" localSheetId="15">[47]INPUT!#REF!</definedName>
    <definedName name="H3ADR">[47]INPUT!#REF!</definedName>
    <definedName name="H3AEL" localSheetId="15">[47]INPUT!#REF!</definedName>
    <definedName name="H3AEL">[47]INPUT!#REF!</definedName>
    <definedName name="H3AER" localSheetId="15">[47]INPUT!#REF!</definedName>
    <definedName name="H3AER">[47]INPUT!#REF!</definedName>
    <definedName name="H3AFL" localSheetId="15">[47]INPUT!#REF!</definedName>
    <definedName name="H3AFL">[47]INPUT!#REF!</definedName>
    <definedName name="H3AFR" localSheetId="15">[47]INPUT!#REF!</definedName>
    <definedName name="H3AFR">[47]INPUT!#REF!</definedName>
    <definedName name="H3AGL" localSheetId="15">[47]INPUT!#REF!</definedName>
    <definedName name="H3AGL">[47]INPUT!#REF!</definedName>
    <definedName name="H3AGR" localSheetId="15">[47]INPUT!#REF!</definedName>
    <definedName name="H3AGR">[47]INPUT!#REF!</definedName>
    <definedName name="H3BAL" localSheetId="15">[47]INPUT!#REF!</definedName>
    <definedName name="H3BAL">[47]INPUT!#REF!</definedName>
    <definedName name="H3BAR" localSheetId="15">[47]INPUT!#REF!</definedName>
    <definedName name="H3BAR">[47]INPUT!#REF!</definedName>
    <definedName name="H3BBL" localSheetId="15">[47]INPUT!#REF!</definedName>
    <definedName name="H3BBL">[47]INPUT!#REF!</definedName>
    <definedName name="H3BBR" localSheetId="15">[47]INPUT!#REF!</definedName>
    <definedName name="H3BBR">[47]INPUT!#REF!</definedName>
    <definedName name="H3CAL" localSheetId="15">[47]INPUT!#REF!</definedName>
    <definedName name="H3CAL">[47]INPUT!#REF!</definedName>
    <definedName name="H3CAR" localSheetId="15">[47]INPUT!#REF!</definedName>
    <definedName name="H3CAR">[47]INPUT!#REF!</definedName>
    <definedName name="H3CBL" localSheetId="15">[47]INPUT!#REF!</definedName>
    <definedName name="H3CBL">[47]INPUT!#REF!</definedName>
    <definedName name="H3CBR" localSheetId="15">[47]INPUT!#REF!</definedName>
    <definedName name="H3CBR">[47]INPUT!#REF!</definedName>
    <definedName name="H3CCL" localSheetId="15">[47]INPUT!#REF!</definedName>
    <definedName name="H3CCL">[47]INPUT!#REF!</definedName>
    <definedName name="H3CCR" localSheetId="15">[47]INPUT!#REF!</definedName>
    <definedName name="H3CCR">[47]INPUT!#REF!</definedName>
    <definedName name="H3D1L" localSheetId="15">[47]INPUT!#REF!</definedName>
    <definedName name="H3D1L">[47]INPUT!#REF!</definedName>
    <definedName name="H3D1R" localSheetId="15">[47]INPUT!#REF!</definedName>
    <definedName name="H3D1R">[47]INPUT!#REF!</definedName>
    <definedName name="H3D2L" localSheetId="15">[47]INPUT!#REF!</definedName>
    <definedName name="H3D2L">[47]INPUT!#REF!</definedName>
    <definedName name="H3D2R" localSheetId="15">[47]INPUT!#REF!</definedName>
    <definedName name="H3D2R">[47]INPUT!#REF!</definedName>
    <definedName name="H3D3L" localSheetId="15">[47]INPUT!#REF!</definedName>
    <definedName name="H3D3L">[47]INPUT!#REF!</definedName>
    <definedName name="H3D3R" localSheetId="15">[47]INPUT!#REF!</definedName>
    <definedName name="H3D3R">[47]INPUT!#REF!</definedName>
    <definedName name="H3H" localSheetId="15">#REF!</definedName>
    <definedName name="H3H">#REF!</definedName>
    <definedName name="H3L" localSheetId="15">#REF!</definedName>
    <definedName name="H3L">#REF!</definedName>
    <definedName name="H3R" localSheetId="15">#REF!</definedName>
    <definedName name="H3R">#REF!</definedName>
    <definedName name="H3WL" localSheetId="15">#REF!</definedName>
    <definedName name="H3WL">#REF!</definedName>
    <definedName name="H3WR" localSheetId="15">#REF!</definedName>
    <definedName name="H3WR">#REF!</definedName>
    <definedName name="H4AAL" localSheetId="15">[47]INPUT!#REF!</definedName>
    <definedName name="H4AAL">[47]INPUT!#REF!</definedName>
    <definedName name="H4AAR" localSheetId="15">[47]INPUT!#REF!</definedName>
    <definedName name="H4AAR">[47]INPUT!#REF!</definedName>
    <definedName name="H4ABL" localSheetId="15">[47]INPUT!#REF!</definedName>
    <definedName name="H4ABL">[47]INPUT!#REF!</definedName>
    <definedName name="H4ABR" localSheetId="15">[47]INPUT!#REF!</definedName>
    <definedName name="H4ABR">[47]INPUT!#REF!</definedName>
    <definedName name="H4ACL" localSheetId="15">[47]INPUT!#REF!</definedName>
    <definedName name="H4ACL">[47]INPUT!#REF!</definedName>
    <definedName name="H4ACR" localSheetId="15">[47]INPUT!#REF!</definedName>
    <definedName name="H4ACR">[47]INPUT!#REF!</definedName>
    <definedName name="H4ADL" localSheetId="15">[47]INPUT!#REF!</definedName>
    <definedName name="H4ADL">[47]INPUT!#REF!</definedName>
    <definedName name="H4ADR" localSheetId="15">[47]INPUT!#REF!</definedName>
    <definedName name="H4ADR">[47]INPUT!#REF!</definedName>
    <definedName name="H4AEL" localSheetId="15">[47]INPUT!#REF!</definedName>
    <definedName name="H4AEL">[47]INPUT!#REF!</definedName>
    <definedName name="H4AER" localSheetId="15">[47]INPUT!#REF!</definedName>
    <definedName name="H4AER">[47]INPUT!#REF!</definedName>
    <definedName name="H4AFL" localSheetId="15">[47]INPUT!#REF!</definedName>
    <definedName name="H4AFL">[47]INPUT!#REF!</definedName>
    <definedName name="H4AFR" localSheetId="15">[47]INPUT!#REF!</definedName>
    <definedName name="H4AFR">[47]INPUT!#REF!</definedName>
    <definedName name="H4AGL" localSheetId="15">[47]INPUT!#REF!</definedName>
    <definedName name="H4AGL">[47]INPUT!#REF!</definedName>
    <definedName name="H4AGR" localSheetId="15">[47]INPUT!#REF!</definedName>
    <definedName name="H4AGR">[47]INPUT!#REF!</definedName>
    <definedName name="H4BAL" localSheetId="15">[47]INPUT!#REF!</definedName>
    <definedName name="H4BAL">[47]INPUT!#REF!</definedName>
    <definedName name="H4BAR" localSheetId="15">[47]INPUT!#REF!</definedName>
    <definedName name="H4BAR">[47]INPUT!#REF!</definedName>
    <definedName name="H4BBL" localSheetId="15">[47]INPUT!#REF!</definedName>
    <definedName name="H4BBL">[47]INPUT!#REF!</definedName>
    <definedName name="H4BBR" localSheetId="15">[47]INPUT!#REF!</definedName>
    <definedName name="H4BBR">[47]INPUT!#REF!</definedName>
    <definedName name="H4CAL" localSheetId="15">[47]INPUT!#REF!</definedName>
    <definedName name="H4CAL">[47]INPUT!#REF!</definedName>
    <definedName name="H4CAR" localSheetId="15">[47]INPUT!#REF!</definedName>
    <definedName name="H4CAR">[47]INPUT!#REF!</definedName>
    <definedName name="H4CBL" localSheetId="15">[47]INPUT!#REF!</definedName>
    <definedName name="H4CBL">[47]INPUT!#REF!</definedName>
    <definedName name="H4CBR" localSheetId="15">[47]INPUT!#REF!</definedName>
    <definedName name="H4CBR">[47]INPUT!#REF!</definedName>
    <definedName name="H4CCL" localSheetId="15">[47]INPUT!#REF!</definedName>
    <definedName name="H4CCL">[47]INPUT!#REF!</definedName>
    <definedName name="H4CCR" localSheetId="15">[47]INPUT!#REF!</definedName>
    <definedName name="H4CCR">[47]INPUT!#REF!</definedName>
    <definedName name="H4D1L" localSheetId="15">[47]INPUT!#REF!</definedName>
    <definedName name="H4D1L">[47]INPUT!#REF!</definedName>
    <definedName name="H4D1R" localSheetId="15">[47]INPUT!#REF!</definedName>
    <definedName name="H4D1R">[47]INPUT!#REF!</definedName>
    <definedName name="H4D2L" localSheetId="15">[47]INPUT!#REF!</definedName>
    <definedName name="H4D2L">[47]INPUT!#REF!</definedName>
    <definedName name="H4D2R" localSheetId="15">[47]INPUT!#REF!</definedName>
    <definedName name="H4D2R">[47]INPUT!#REF!</definedName>
    <definedName name="H4D3L" localSheetId="15">[47]INPUT!#REF!</definedName>
    <definedName name="H4D3L">[47]INPUT!#REF!</definedName>
    <definedName name="H4D3R" localSheetId="15">[47]INPUT!#REF!</definedName>
    <definedName name="H4D3R">[47]INPUT!#REF!</definedName>
    <definedName name="H4H" localSheetId="15">#REF!</definedName>
    <definedName name="H4H">#REF!</definedName>
    <definedName name="H4L" localSheetId="15">#REF!</definedName>
    <definedName name="H4L">#REF!</definedName>
    <definedName name="H4R" localSheetId="15">#REF!</definedName>
    <definedName name="H4R">#REF!</definedName>
    <definedName name="H5AAL" localSheetId="15">[47]INPUT!#REF!</definedName>
    <definedName name="H5AAL">[47]INPUT!#REF!</definedName>
    <definedName name="H5AAR" localSheetId="15">[47]INPUT!#REF!</definedName>
    <definedName name="H5AAR">[47]INPUT!#REF!</definedName>
    <definedName name="H5ABL" localSheetId="15">[47]INPUT!#REF!</definedName>
    <definedName name="H5ABL">[47]INPUT!#REF!</definedName>
    <definedName name="H5ABR" localSheetId="15">[47]INPUT!#REF!</definedName>
    <definedName name="H5ABR">[47]INPUT!#REF!</definedName>
    <definedName name="H5ACL" localSheetId="15">[47]INPUT!#REF!</definedName>
    <definedName name="H5ACL">[47]INPUT!#REF!</definedName>
    <definedName name="H5ACR" localSheetId="15">[47]INPUT!#REF!</definedName>
    <definedName name="H5ACR">[47]INPUT!#REF!</definedName>
    <definedName name="H5ADL" localSheetId="15">[47]INPUT!#REF!</definedName>
    <definedName name="H5ADL">[47]INPUT!#REF!</definedName>
    <definedName name="H5ADR" localSheetId="15">[47]INPUT!#REF!</definedName>
    <definedName name="H5ADR">[47]INPUT!#REF!</definedName>
    <definedName name="H5AEL" localSheetId="15">[47]INPUT!#REF!</definedName>
    <definedName name="H5AEL">[47]INPUT!#REF!</definedName>
    <definedName name="H5AER" localSheetId="15">[47]INPUT!#REF!</definedName>
    <definedName name="H5AER">[47]INPUT!#REF!</definedName>
    <definedName name="H5AFL" localSheetId="15">[47]INPUT!#REF!</definedName>
    <definedName name="H5AFL">[47]INPUT!#REF!</definedName>
    <definedName name="H5AFR" localSheetId="15">[47]INPUT!#REF!</definedName>
    <definedName name="H5AFR">[47]INPUT!#REF!</definedName>
    <definedName name="H5AGL" localSheetId="15">[47]INPUT!#REF!</definedName>
    <definedName name="H5AGL">[47]INPUT!#REF!</definedName>
    <definedName name="H5AGR" localSheetId="15">[47]INPUT!#REF!</definedName>
    <definedName name="H5AGR">[47]INPUT!#REF!</definedName>
    <definedName name="H5BAL" localSheetId="15">[47]INPUT!#REF!</definedName>
    <definedName name="H5BAL">[47]INPUT!#REF!</definedName>
    <definedName name="H5BAR" localSheetId="15">[47]INPUT!#REF!</definedName>
    <definedName name="H5BAR">[47]INPUT!#REF!</definedName>
    <definedName name="H5BBL" localSheetId="15">[47]INPUT!#REF!</definedName>
    <definedName name="H5BBL">[47]INPUT!#REF!</definedName>
    <definedName name="H5BBR" localSheetId="15">[47]INPUT!#REF!</definedName>
    <definedName name="H5BBR">[47]INPUT!#REF!</definedName>
    <definedName name="H5CAL" localSheetId="15">[47]INPUT!#REF!</definedName>
    <definedName name="H5CAL">[47]INPUT!#REF!</definedName>
    <definedName name="H5CAR" localSheetId="15">[47]INPUT!#REF!</definedName>
    <definedName name="H5CAR">[47]INPUT!#REF!</definedName>
    <definedName name="H5CBL" localSheetId="15">[47]INPUT!#REF!</definedName>
    <definedName name="H5CBL">[47]INPUT!#REF!</definedName>
    <definedName name="H5CBR" localSheetId="15">[47]INPUT!#REF!</definedName>
    <definedName name="H5CBR">[47]INPUT!#REF!</definedName>
    <definedName name="H5CCL" localSheetId="15">[47]INPUT!#REF!</definedName>
    <definedName name="H5CCL">[47]INPUT!#REF!</definedName>
    <definedName name="H5CCR" localSheetId="15">[47]INPUT!#REF!</definedName>
    <definedName name="H5CCR">[47]INPUT!#REF!</definedName>
    <definedName name="H5D1L" localSheetId="15">[47]INPUT!#REF!</definedName>
    <definedName name="H5D1L">[47]INPUT!#REF!</definedName>
    <definedName name="H5D1R" localSheetId="15">[47]INPUT!#REF!</definedName>
    <definedName name="H5D1R">[47]INPUT!#REF!</definedName>
    <definedName name="H5D2L" localSheetId="15">[47]INPUT!#REF!</definedName>
    <definedName name="H5D2L">[47]INPUT!#REF!</definedName>
    <definedName name="H5D2R" localSheetId="15">[47]INPUT!#REF!</definedName>
    <definedName name="H5D2R">[47]INPUT!#REF!</definedName>
    <definedName name="H5D3L" localSheetId="15">[47]INPUT!#REF!</definedName>
    <definedName name="H5D3L">[47]INPUT!#REF!</definedName>
    <definedName name="H5D3R" localSheetId="15">[47]INPUT!#REF!</definedName>
    <definedName name="H5D3R">[47]INPUT!#REF!</definedName>
    <definedName name="H5L" localSheetId="15">#REF!</definedName>
    <definedName name="H5L">#REF!</definedName>
    <definedName name="H5R" localSheetId="15">#REF!</definedName>
    <definedName name="H5R">#REF!</definedName>
    <definedName name="H6AAL" localSheetId="15">[47]INPUT!#REF!</definedName>
    <definedName name="H6AAL">[47]INPUT!#REF!</definedName>
    <definedName name="H6AAR" localSheetId="15">[47]INPUT!#REF!</definedName>
    <definedName name="H6AAR">[47]INPUT!#REF!</definedName>
    <definedName name="H6ABL" localSheetId="15">[47]INPUT!#REF!</definedName>
    <definedName name="H6ABL">[47]INPUT!#REF!</definedName>
    <definedName name="H6ABR" localSheetId="15">[47]INPUT!#REF!</definedName>
    <definedName name="H6ABR">[47]INPUT!#REF!</definedName>
    <definedName name="H6ACL" localSheetId="15">[47]INPUT!#REF!</definedName>
    <definedName name="H6ACL">[47]INPUT!#REF!</definedName>
    <definedName name="H6ACR" localSheetId="15">[47]INPUT!#REF!</definedName>
    <definedName name="H6ACR">[47]INPUT!#REF!</definedName>
    <definedName name="H6ADL" localSheetId="15">[47]INPUT!#REF!</definedName>
    <definedName name="H6ADL">[47]INPUT!#REF!</definedName>
    <definedName name="H6ADR" localSheetId="15">[47]INPUT!#REF!</definedName>
    <definedName name="H6ADR">[47]INPUT!#REF!</definedName>
    <definedName name="H6AEL" localSheetId="15">[47]INPUT!#REF!</definedName>
    <definedName name="H6AEL">[47]INPUT!#REF!</definedName>
    <definedName name="H6AER" localSheetId="15">[47]INPUT!#REF!</definedName>
    <definedName name="H6AER">[47]INPUT!#REF!</definedName>
    <definedName name="H6AFL" localSheetId="15">[47]INPUT!#REF!</definedName>
    <definedName name="H6AFL">[47]INPUT!#REF!</definedName>
    <definedName name="H6AFR" localSheetId="15">[47]INPUT!#REF!</definedName>
    <definedName name="H6AFR">[47]INPUT!#REF!</definedName>
    <definedName name="H6AGL" localSheetId="15">[47]INPUT!#REF!</definedName>
    <definedName name="H6AGL">[47]INPUT!#REF!</definedName>
    <definedName name="H6AGR" localSheetId="15">[47]INPUT!#REF!</definedName>
    <definedName name="H6AGR">[47]INPUT!#REF!</definedName>
    <definedName name="H6BAL" localSheetId="15">[47]INPUT!#REF!</definedName>
    <definedName name="H6BAL">[47]INPUT!#REF!</definedName>
    <definedName name="H6BAR" localSheetId="15">[47]INPUT!#REF!</definedName>
    <definedName name="H6BAR">[47]INPUT!#REF!</definedName>
    <definedName name="H6BBL" localSheetId="15">[47]INPUT!#REF!</definedName>
    <definedName name="H6BBL">[47]INPUT!#REF!</definedName>
    <definedName name="H6BBR" localSheetId="15">[47]INPUT!#REF!</definedName>
    <definedName name="H6BBR">[47]INPUT!#REF!</definedName>
    <definedName name="H6CAL" localSheetId="15">[47]INPUT!#REF!</definedName>
    <definedName name="H6CAL">[47]INPUT!#REF!</definedName>
    <definedName name="H6CAR" localSheetId="15">[47]INPUT!#REF!</definedName>
    <definedName name="H6CAR">[47]INPUT!#REF!</definedName>
    <definedName name="H6CBL" localSheetId="15">[47]INPUT!#REF!</definedName>
    <definedName name="H6CBL">[47]INPUT!#REF!</definedName>
    <definedName name="H6CBR" localSheetId="15">[47]INPUT!#REF!</definedName>
    <definedName name="H6CBR">[47]INPUT!#REF!</definedName>
    <definedName name="H6CCL" localSheetId="15">[47]INPUT!#REF!</definedName>
    <definedName name="H6CCL">[47]INPUT!#REF!</definedName>
    <definedName name="H6CCR" localSheetId="15">[47]INPUT!#REF!</definedName>
    <definedName name="H6CCR">[47]INPUT!#REF!</definedName>
    <definedName name="H6D1L" localSheetId="15">[47]INPUT!#REF!</definedName>
    <definedName name="H6D1L">[47]INPUT!#REF!</definedName>
    <definedName name="H6D1R" localSheetId="15">[47]INPUT!#REF!</definedName>
    <definedName name="H6D1R">[47]INPUT!#REF!</definedName>
    <definedName name="H6D2L" localSheetId="15">[47]INPUT!#REF!</definedName>
    <definedName name="H6D2L">[47]INPUT!#REF!</definedName>
    <definedName name="H6D2R" localSheetId="15">[47]INPUT!#REF!</definedName>
    <definedName name="H6D2R">[47]INPUT!#REF!</definedName>
    <definedName name="H6D3L" localSheetId="15">[47]INPUT!#REF!</definedName>
    <definedName name="H6D3L">[47]INPUT!#REF!</definedName>
    <definedName name="H6D3R" localSheetId="15">[47]INPUT!#REF!</definedName>
    <definedName name="H6D3R">[47]INPUT!#REF!</definedName>
    <definedName name="H6L" localSheetId="15">#REF!</definedName>
    <definedName name="H6L">#REF!</definedName>
    <definedName name="H6R" localSheetId="15">#REF!</definedName>
    <definedName name="H6R">#REF!</definedName>
    <definedName name="H7AAL" localSheetId="15">[47]INPUT!#REF!</definedName>
    <definedName name="H7AAL">[47]INPUT!#REF!</definedName>
    <definedName name="H7AAR" localSheetId="15">[47]INPUT!#REF!</definedName>
    <definedName name="H7AAR">[47]INPUT!#REF!</definedName>
    <definedName name="H7ABL" localSheetId="15">[47]INPUT!#REF!</definedName>
    <definedName name="H7ABL">[47]INPUT!#REF!</definedName>
    <definedName name="H7ABR" localSheetId="15">[47]INPUT!#REF!</definedName>
    <definedName name="H7ABR">[47]INPUT!#REF!</definedName>
    <definedName name="H7ACL" localSheetId="15">[47]INPUT!#REF!</definedName>
    <definedName name="H7ACL">[47]INPUT!#REF!</definedName>
    <definedName name="H7ACR" localSheetId="15">[47]INPUT!#REF!</definedName>
    <definedName name="H7ACR">[47]INPUT!#REF!</definedName>
    <definedName name="H7ADL" localSheetId="15">[47]INPUT!#REF!</definedName>
    <definedName name="H7ADL">[47]INPUT!#REF!</definedName>
    <definedName name="H7ADR" localSheetId="15">[47]INPUT!#REF!</definedName>
    <definedName name="H7ADR">[47]INPUT!#REF!</definedName>
    <definedName name="H7AEL" localSheetId="15">[47]INPUT!#REF!</definedName>
    <definedName name="H7AEL">[47]INPUT!#REF!</definedName>
    <definedName name="H7AER" localSheetId="15">[47]INPUT!#REF!</definedName>
    <definedName name="H7AER">[47]INPUT!#REF!</definedName>
    <definedName name="H7AFL" localSheetId="15">[47]INPUT!#REF!</definedName>
    <definedName name="H7AFL">[47]INPUT!#REF!</definedName>
    <definedName name="H7AFR" localSheetId="15">[47]INPUT!#REF!</definedName>
    <definedName name="H7AFR">[47]INPUT!#REF!</definedName>
    <definedName name="H7AGL" localSheetId="15">[47]INPUT!#REF!</definedName>
    <definedName name="H7AGL">[47]INPUT!#REF!</definedName>
    <definedName name="H7AGR" localSheetId="15">[47]INPUT!#REF!</definedName>
    <definedName name="H7AGR">[47]INPUT!#REF!</definedName>
    <definedName name="H7BAL" localSheetId="15">[47]INPUT!#REF!</definedName>
    <definedName name="H7BAL">[47]INPUT!#REF!</definedName>
    <definedName name="H7BAR" localSheetId="15">[47]INPUT!#REF!</definedName>
    <definedName name="H7BAR">[47]INPUT!#REF!</definedName>
    <definedName name="H7BBL" localSheetId="15">[47]INPUT!#REF!</definedName>
    <definedName name="H7BBL">[47]INPUT!#REF!</definedName>
    <definedName name="H7BBR" localSheetId="15">[47]INPUT!#REF!</definedName>
    <definedName name="H7BBR">[47]INPUT!#REF!</definedName>
    <definedName name="H7CAL" localSheetId="15">[47]INPUT!#REF!</definedName>
    <definedName name="H7CAL">[47]INPUT!#REF!</definedName>
    <definedName name="H7CAR" localSheetId="15">[47]INPUT!#REF!</definedName>
    <definedName name="H7CAR">[47]INPUT!#REF!</definedName>
    <definedName name="H7CBL" localSheetId="15">[47]INPUT!#REF!</definedName>
    <definedName name="H7CBL">[47]INPUT!#REF!</definedName>
    <definedName name="H7CBR" localSheetId="15">[47]INPUT!#REF!</definedName>
    <definedName name="H7CBR">[47]INPUT!#REF!</definedName>
    <definedName name="H7CCL" localSheetId="15">[47]INPUT!#REF!</definedName>
    <definedName name="H7CCL">[47]INPUT!#REF!</definedName>
    <definedName name="H7CCR" localSheetId="15">[47]INPUT!#REF!</definedName>
    <definedName name="H7CCR">[47]INPUT!#REF!</definedName>
    <definedName name="H7D1L" localSheetId="15">[47]INPUT!#REF!</definedName>
    <definedName name="H7D1L">[47]INPUT!#REF!</definedName>
    <definedName name="H7D1R" localSheetId="15">[47]INPUT!#REF!</definedName>
    <definedName name="H7D1R">[47]INPUT!#REF!</definedName>
    <definedName name="H7D2L" localSheetId="15">[47]INPUT!#REF!</definedName>
    <definedName name="H7D2L">[47]INPUT!#REF!</definedName>
    <definedName name="H7D2R" localSheetId="15">[47]INPUT!#REF!</definedName>
    <definedName name="H7D2R">[47]INPUT!#REF!</definedName>
    <definedName name="H7D3L" localSheetId="15">[47]INPUT!#REF!</definedName>
    <definedName name="H7D3L">[47]INPUT!#REF!</definedName>
    <definedName name="H7D3R" localSheetId="15">[47]INPUT!#REF!</definedName>
    <definedName name="H7D3R">[47]INPUT!#REF!</definedName>
    <definedName name="H7L" localSheetId="15">#REF!</definedName>
    <definedName name="H7L">#REF!</definedName>
    <definedName name="H7R" localSheetId="15">#REF!</definedName>
    <definedName name="H7R">#REF!</definedName>
    <definedName name="H8AAL" localSheetId="15">[47]INPUT!#REF!</definedName>
    <definedName name="H8AAL">[47]INPUT!#REF!</definedName>
    <definedName name="H8AAR" localSheetId="15">[47]INPUT!#REF!</definedName>
    <definedName name="H8AAR">[47]INPUT!#REF!</definedName>
    <definedName name="H8ABL" localSheetId="15">[47]INPUT!#REF!</definedName>
    <definedName name="H8ABL">[47]INPUT!#REF!</definedName>
    <definedName name="H8ABR" localSheetId="15">[47]INPUT!#REF!</definedName>
    <definedName name="H8ABR">[47]INPUT!#REF!</definedName>
    <definedName name="H8ACL" localSheetId="15">[47]INPUT!#REF!</definedName>
    <definedName name="H8ACL">[47]INPUT!#REF!</definedName>
    <definedName name="H8ACR" localSheetId="15">[47]INPUT!#REF!</definedName>
    <definedName name="H8ACR">[47]INPUT!#REF!</definedName>
    <definedName name="H8ADL" localSheetId="15">[47]INPUT!#REF!</definedName>
    <definedName name="H8ADL">[47]INPUT!#REF!</definedName>
    <definedName name="H8ADR" localSheetId="15">[47]INPUT!#REF!</definedName>
    <definedName name="H8ADR">[47]INPUT!#REF!</definedName>
    <definedName name="H8AEL" localSheetId="15">[47]INPUT!#REF!</definedName>
    <definedName name="H8AEL">[47]INPUT!#REF!</definedName>
    <definedName name="H8AER" localSheetId="15">[47]INPUT!#REF!</definedName>
    <definedName name="H8AER">[47]INPUT!#REF!</definedName>
    <definedName name="H8AFL" localSheetId="15">[47]INPUT!#REF!</definedName>
    <definedName name="H8AFL">[47]INPUT!#REF!</definedName>
    <definedName name="H8AFR" localSheetId="15">[47]INPUT!#REF!</definedName>
    <definedName name="H8AFR">[47]INPUT!#REF!</definedName>
    <definedName name="H8AGL" localSheetId="15">[47]INPUT!#REF!</definedName>
    <definedName name="H8AGL">[47]INPUT!#REF!</definedName>
    <definedName name="H8AGR" localSheetId="15">[47]INPUT!#REF!</definedName>
    <definedName name="H8AGR">[47]INPUT!#REF!</definedName>
    <definedName name="H8BAL" localSheetId="15">[47]INPUT!#REF!</definedName>
    <definedName name="H8BAL">[47]INPUT!#REF!</definedName>
    <definedName name="H8BAR" localSheetId="15">[47]INPUT!#REF!</definedName>
    <definedName name="H8BAR">[47]INPUT!#REF!</definedName>
    <definedName name="H8BBL" localSheetId="15">[47]INPUT!#REF!</definedName>
    <definedName name="H8BBL">[47]INPUT!#REF!</definedName>
    <definedName name="H8BBR" localSheetId="15">[47]INPUT!#REF!</definedName>
    <definedName name="H8BBR">[47]INPUT!#REF!</definedName>
    <definedName name="H8CAL" localSheetId="15">[47]INPUT!#REF!</definedName>
    <definedName name="H8CAL">[47]INPUT!#REF!</definedName>
    <definedName name="H8CAR" localSheetId="15">[47]INPUT!#REF!</definedName>
    <definedName name="H8CAR">[47]INPUT!#REF!</definedName>
    <definedName name="H8CBL" localSheetId="15">[47]INPUT!#REF!</definedName>
    <definedName name="H8CBL">[47]INPUT!#REF!</definedName>
    <definedName name="H8CBR" localSheetId="15">[47]INPUT!#REF!</definedName>
    <definedName name="H8CBR">[47]INPUT!#REF!</definedName>
    <definedName name="H8CCL" localSheetId="15">[47]INPUT!#REF!</definedName>
    <definedName name="H8CCL">[47]INPUT!#REF!</definedName>
    <definedName name="H8CCR" localSheetId="15">[47]INPUT!#REF!</definedName>
    <definedName name="H8CCR">[47]INPUT!#REF!</definedName>
    <definedName name="H8D1L" localSheetId="15">[47]INPUT!#REF!</definedName>
    <definedName name="H8D1L">[47]INPUT!#REF!</definedName>
    <definedName name="H8D1R" localSheetId="15">[47]INPUT!#REF!</definedName>
    <definedName name="H8D1R">[47]INPUT!#REF!</definedName>
    <definedName name="H8D2L" localSheetId="15">[47]INPUT!#REF!</definedName>
    <definedName name="H8D2L">[47]INPUT!#REF!</definedName>
    <definedName name="H8D2R" localSheetId="15">[47]INPUT!#REF!</definedName>
    <definedName name="H8D2R">[47]INPUT!#REF!</definedName>
    <definedName name="H8D3L" localSheetId="15">[47]INPUT!#REF!</definedName>
    <definedName name="H8D3L">[47]INPUT!#REF!</definedName>
    <definedName name="H8D3R" localSheetId="15">[47]INPUT!#REF!</definedName>
    <definedName name="H8D3R">[47]INPUT!#REF!</definedName>
    <definedName name="H9A" localSheetId="15">#REF!</definedName>
    <definedName name="H9A">#REF!</definedName>
    <definedName name="H9AAL" localSheetId="15">[47]INPUT!#REF!</definedName>
    <definedName name="H9AAL">[47]INPUT!#REF!</definedName>
    <definedName name="H9AAR" localSheetId="15">[47]INPUT!#REF!</definedName>
    <definedName name="H9AAR">[47]INPUT!#REF!</definedName>
    <definedName name="H9ABL" localSheetId="15">[47]INPUT!#REF!</definedName>
    <definedName name="H9ABL">[47]INPUT!#REF!</definedName>
    <definedName name="H9ABR" localSheetId="15">[47]INPUT!#REF!</definedName>
    <definedName name="H9ABR">[47]INPUT!#REF!</definedName>
    <definedName name="H9ACL" localSheetId="15">[47]INPUT!#REF!</definedName>
    <definedName name="H9ACL">[47]INPUT!#REF!</definedName>
    <definedName name="H9ACR" localSheetId="15">[47]INPUT!#REF!</definedName>
    <definedName name="H9ACR">[47]INPUT!#REF!</definedName>
    <definedName name="H9ADL" localSheetId="15">[47]INPUT!#REF!</definedName>
    <definedName name="H9ADL">[47]INPUT!#REF!</definedName>
    <definedName name="H9ADR" localSheetId="15">[47]INPUT!#REF!</definedName>
    <definedName name="H9ADR">[47]INPUT!#REF!</definedName>
    <definedName name="H9AEL" localSheetId="15">[47]INPUT!#REF!</definedName>
    <definedName name="H9AEL">[47]INPUT!#REF!</definedName>
    <definedName name="H9AER" localSheetId="15">[47]INPUT!#REF!</definedName>
    <definedName name="H9AER">[47]INPUT!#REF!</definedName>
    <definedName name="H9AFL" localSheetId="15">[47]INPUT!#REF!</definedName>
    <definedName name="H9AFL">[47]INPUT!#REF!</definedName>
    <definedName name="H9AFR" localSheetId="15">[47]INPUT!#REF!</definedName>
    <definedName name="H9AFR">[47]INPUT!#REF!</definedName>
    <definedName name="H9AGL" localSheetId="15">[47]INPUT!#REF!</definedName>
    <definedName name="H9AGL">[47]INPUT!#REF!</definedName>
    <definedName name="H9AGR" localSheetId="15">[47]INPUT!#REF!</definedName>
    <definedName name="H9AGR">[47]INPUT!#REF!</definedName>
    <definedName name="H9BAL" localSheetId="15">[47]INPUT!#REF!</definedName>
    <definedName name="H9BAL">[47]INPUT!#REF!</definedName>
    <definedName name="H9BAR" localSheetId="15">[47]INPUT!#REF!</definedName>
    <definedName name="H9BAR">[47]INPUT!#REF!</definedName>
    <definedName name="H9BBL" localSheetId="15">[47]INPUT!#REF!</definedName>
    <definedName name="H9BBL">[47]INPUT!#REF!</definedName>
    <definedName name="H9BBR" localSheetId="15">[47]INPUT!#REF!</definedName>
    <definedName name="H9BBR">[47]INPUT!#REF!</definedName>
    <definedName name="H9CAL" localSheetId="15">[47]INPUT!#REF!</definedName>
    <definedName name="H9CAL">[47]INPUT!#REF!</definedName>
    <definedName name="H9CAR" localSheetId="15">[47]INPUT!#REF!</definedName>
    <definedName name="H9CAR">[47]INPUT!#REF!</definedName>
    <definedName name="H9CBL" localSheetId="15">[47]INPUT!#REF!</definedName>
    <definedName name="H9CBL">[47]INPUT!#REF!</definedName>
    <definedName name="H9CBR" localSheetId="15">[47]INPUT!#REF!</definedName>
    <definedName name="H9CBR">[47]INPUT!#REF!</definedName>
    <definedName name="H9CCL" localSheetId="15">[47]INPUT!#REF!</definedName>
    <definedName name="H9CCL">[47]INPUT!#REF!</definedName>
    <definedName name="H9CCR" localSheetId="15">[47]INPUT!#REF!</definedName>
    <definedName name="H9CCR">[47]INPUT!#REF!</definedName>
    <definedName name="H9D1L" localSheetId="15">[47]INPUT!#REF!</definedName>
    <definedName name="H9D1L">[47]INPUT!#REF!</definedName>
    <definedName name="H9D1R" localSheetId="15">[47]INPUT!#REF!</definedName>
    <definedName name="H9D1R">[47]INPUT!#REF!</definedName>
    <definedName name="H9D2L" localSheetId="15">[47]INPUT!#REF!</definedName>
    <definedName name="H9D2L">[47]INPUT!#REF!</definedName>
    <definedName name="H9D2R" localSheetId="15">[47]INPUT!#REF!</definedName>
    <definedName name="H9D2R">[47]INPUT!#REF!</definedName>
    <definedName name="H9D3L" localSheetId="15">[47]INPUT!#REF!</definedName>
    <definedName name="H9D3L">[47]INPUT!#REF!</definedName>
    <definedName name="H9D3R" localSheetId="15">[47]INPUT!#REF!</definedName>
    <definedName name="H9D3R">[47]INPUT!#REF!</definedName>
    <definedName name="HA" localSheetId="15">[57]제수!#REF!</definedName>
    <definedName name="HA">[57]제수!#REF!</definedName>
    <definedName name="HA10L" localSheetId="15">[47]INPUT!#REF!</definedName>
    <definedName name="HA10L">[47]INPUT!#REF!</definedName>
    <definedName name="HA10R" localSheetId="15">[47]INPUT!#REF!</definedName>
    <definedName name="HA10R">[47]INPUT!#REF!</definedName>
    <definedName name="HA3L" localSheetId="15">[47]INPUT!#REF!</definedName>
    <definedName name="HA3L">[47]INPUT!#REF!</definedName>
    <definedName name="HA3R" localSheetId="15">[47]INPUT!#REF!</definedName>
    <definedName name="HA3R">[47]INPUT!#REF!</definedName>
    <definedName name="HA4L" localSheetId="15">[47]INPUT!#REF!</definedName>
    <definedName name="HA4L">[47]INPUT!#REF!</definedName>
    <definedName name="HA4R" localSheetId="15">[47]INPUT!#REF!</definedName>
    <definedName name="HA4R">[47]INPUT!#REF!</definedName>
    <definedName name="HA5L" localSheetId="15">[47]INPUT!#REF!</definedName>
    <definedName name="HA5L">[47]INPUT!#REF!</definedName>
    <definedName name="HA5R" localSheetId="15">[47]INPUT!#REF!</definedName>
    <definedName name="HA5R">[47]INPUT!#REF!</definedName>
    <definedName name="HA6L" localSheetId="15">[47]INPUT!#REF!</definedName>
    <definedName name="HA6L">[47]INPUT!#REF!</definedName>
    <definedName name="HA6R" localSheetId="15">[47]INPUT!#REF!</definedName>
    <definedName name="HA6R">[47]INPUT!#REF!</definedName>
    <definedName name="HA7L" localSheetId="15">[47]INPUT!#REF!</definedName>
    <definedName name="HA7L">[47]INPUT!#REF!</definedName>
    <definedName name="HA7R" localSheetId="15">[47]INPUT!#REF!</definedName>
    <definedName name="HA7R">[47]INPUT!#REF!</definedName>
    <definedName name="HA8L" localSheetId="15">[47]INPUT!#REF!</definedName>
    <definedName name="HA8L">[47]INPUT!#REF!</definedName>
    <definedName name="HA8R" localSheetId="15">[47]INPUT!#REF!</definedName>
    <definedName name="HA8R">[47]INPUT!#REF!</definedName>
    <definedName name="HA9L" localSheetId="15">[47]INPUT!#REF!</definedName>
    <definedName name="HA9L">[47]INPUT!#REF!</definedName>
    <definedName name="HA9R" localSheetId="15">[47]INPUT!#REF!</definedName>
    <definedName name="HA9R">[47]INPUT!#REF!</definedName>
    <definedName name="han" localSheetId="15" hidden="1">#REF!</definedName>
    <definedName name="han" hidden="1">#REF!</definedName>
    <definedName name="hardwar" localSheetId="15" hidden="1">#REF!</definedName>
    <definedName name="hardwar" hidden="1">#REF!</definedName>
    <definedName name="HB" localSheetId="15">[57]제수!#REF!</definedName>
    <definedName name="HB">[57]제수!#REF!</definedName>
    <definedName name="Hc" localSheetId="15">#REF!</definedName>
    <definedName name="Hc">#REF!</definedName>
    <definedName name="HD" localSheetId="15">[57]제수!#REF!</definedName>
    <definedName name="HD">[57]제수!#REF!</definedName>
    <definedName name="HDGBGD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DGBGD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DGBGD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DGBG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DRR" localSheetId="15">BlankMacro1</definedName>
    <definedName name="HDRR">BlankMacro1</definedName>
    <definedName name="HERE" hidden="1">{#N/A,#N/A,TRUE,"손익보고"}</definedName>
    <definedName name="hgd" hidden="1">{#N/A,#N/A,FALSE,"배수2"}</definedName>
    <definedName name="hgf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gf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gf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gh" hidden="1">{#N/A,#N/A,FALSE,"단가표지"}</definedName>
    <definedName name="hghg" hidden="1">{#N/A,#N/A,FALSE,"운반시간"}</definedName>
    <definedName name="hgjy">#N/A</definedName>
    <definedName name="HGMHN" localSheetId="15">BlankMacro1</definedName>
    <definedName name="HGMHN">BlankMacro1</definedName>
    <definedName name="HH" localSheetId="15" hidden="1">#REF!</definedName>
    <definedName name="HH" hidden="1">#REF!</definedName>
    <definedName name="HH10L" localSheetId="15">[47]INPUT!#REF!</definedName>
    <definedName name="HH10L">[47]INPUT!#REF!</definedName>
    <definedName name="HH10R" localSheetId="15">[47]INPUT!#REF!</definedName>
    <definedName name="HH10R">[47]INPUT!#REF!</definedName>
    <definedName name="HH3L" localSheetId="15">[47]INPUT!#REF!</definedName>
    <definedName name="HH3L">[47]INPUT!#REF!</definedName>
    <definedName name="HH3R" localSheetId="15">[47]INPUT!#REF!</definedName>
    <definedName name="HH3R">[47]INPUT!#REF!</definedName>
    <definedName name="HH4L" localSheetId="15">[47]INPUT!#REF!</definedName>
    <definedName name="HH4L">[47]INPUT!#REF!</definedName>
    <definedName name="HH4R" localSheetId="15">[47]INPUT!#REF!</definedName>
    <definedName name="HH4R">[47]INPUT!#REF!</definedName>
    <definedName name="HH5L" localSheetId="15">[47]INPUT!#REF!</definedName>
    <definedName name="HH5L">[47]INPUT!#REF!</definedName>
    <definedName name="HH5R" localSheetId="15">[47]INPUT!#REF!</definedName>
    <definedName name="HH5R">[47]INPUT!#REF!</definedName>
    <definedName name="HH6L" localSheetId="15">[47]INPUT!#REF!</definedName>
    <definedName name="HH6L">[47]INPUT!#REF!</definedName>
    <definedName name="HH6R" localSheetId="15">[47]INPUT!#REF!</definedName>
    <definedName name="HH6R">[47]INPUT!#REF!</definedName>
    <definedName name="HH7L" localSheetId="15">[47]INPUT!#REF!</definedName>
    <definedName name="HH7L">[47]INPUT!#REF!</definedName>
    <definedName name="HH7R" localSheetId="15">[47]INPUT!#REF!</definedName>
    <definedName name="HH7R">[47]INPUT!#REF!</definedName>
    <definedName name="HH8L" localSheetId="15">[47]INPUT!#REF!</definedName>
    <definedName name="HH8L">[47]INPUT!#REF!</definedName>
    <definedName name="HH8R" localSheetId="15">[47]INPUT!#REF!</definedName>
    <definedName name="HH8R">[47]INPUT!#REF!</definedName>
    <definedName name="HH9L" localSheetId="15">[47]INPUT!#REF!</definedName>
    <definedName name="HH9L">[47]INPUT!#REF!</definedName>
    <definedName name="HH9R" localSheetId="15">[47]INPUT!#REF!</definedName>
    <definedName name="HH9R">[47]INPUT!#REF!</definedName>
    <definedName name="HHH" localSheetId="15" hidden="1">#REF!</definedName>
    <definedName name="HHH" hidden="1">#REF!</definedName>
    <definedName name="HHHH" localSheetId="15" hidden="1">#REF!</definedName>
    <definedName name="HHHH" hidden="1">#REF!</definedName>
    <definedName name="hhhhh">{"'도면'!$G$62:$H$63","'도면'!$G$62:$H$63"}</definedName>
    <definedName name="HI_전선관" localSheetId="15">#REF!</definedName>
    <definedName name="HI_전선관">#REF!</definedName>
    <definedName name="hidden">[96]TABLE!$H$1,[96]TABLE!$J$1,[96]TABLE!$K$1</definedName>
    <definedName name="HIPVC28" localSheetId="15">[51]Sheet6!#REF!</definedName>
    <definedName name="HIPVC28">[51]Sheet6!#REF!</definedName>
    <definedName name="HIPVC36" localSheetId="15">[51]Sheet6!#REF!</definedName>
    <definedName name="HIPVC36">[51]Sheet6!#REF!</definedName>
    <definedName name="HIT">'[97]2F 회의실견적(5_14 일대)'!$J$31</definedName>
    <definedName name="hj" localSheetId="15">#REF!</definedName>
    <definedName name="hj">#REF!</definedName>
    <definedName name="HJKMGNF" localSheetId="15">BlankMacro1</definedName>
    <definedName name="HJKMGNF">BlankMacro1</definedName>
    <definedName name="hkj" hidden="1">{#N/A,#N/A,FALSE,"혼합골재"}</definedName>
    <definedName name="HL" localSheetId="15">#REF!</definedName>
    <definedName name="HL">#REF!</definedName>
    <definedName name="HMHM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MHM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MHM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MHM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o" localSheetId="15">#REF!</definedName>
    <definedName name="Ho">#REF!</definedName>
    <definedName name="HPILE천공토사" localSheetId="15">[50]목재동바리!#REF!</definedName>
    <definedName name="HPILE천공토사">[50]목재동바리!#REF!</definedName>
    <definedName name="HPILE항발" localSheetId="15">[50]목재동바리!#REF!</definedName>
    <definedName name="HPILE항발">[50]목재동바리!#REF!</definedName>
    <definedName name="HPILE항타" localSheetId="15">[50]목재동바리!#REF!</definedName>
    <definedName name="HPILE항타">[50]목재동바리!#REF!</definedName>
    <definedName name="HPP" localSheetId="15">#REF!</definedName>
    <definedName name="HPP">#REF!</definedName>
    <definedName name="HR" localSheetId="15">#REF!</definedName>
    <definedName name="HR">#REF!</definedName>
    <definedName name="HRTT" localSheetId="15">BlankMacro1</definedName>
    <definedName name="HRTT">BlankMacro1</definedName>
    <definedName name="Hs" localSheetId="15">#REF!</definedName>
    <definedName name="Hs">#REF!</definedName>
    <definedName name="HSH" localSheetId="15">#REF!</definedName>
    <definedName name="HSH">#REF!</definedName>
    <definedName name="HSUM10L" localSheetId="15">[47]INPUT!#REF!</definedName>
    <definedName name="HSUM10L">[47]INPUT!#REF!</definedName>
    <definedName name="HSUM10R" localSheetId="15">[47]INPUT!#REF!</definedName>
    <definedName name="HSUM10R">[47]INPUT!#REF!</definedName>
    <definedName name="HSUM3L" localSheetId="15">[47]INPUT!#REF!</definedName>
    <definedName name="HSUM3L">[47]INPUT!#REF!</definedName>
    <definedName name="HSUM3R" localSheetId="15">[47]INPUT!#REF!</definedName>
    <definedName name="HSUM3R">[47]INPUT!#REF!</definedName>
    <definedName name="HSUM4L" localSheetId="15">[47]INPUT!#REF!</definedName>
    <definedName name="HSUM4L">[47]INPUT!#REF!</definedName>
    <definedName name="HSUM4R" localSheetId="15">[47]INPUT!#REF!</definedName>
    <definedName name="HSUM4R">[47]INPUT!#REF!</definedName>
    <definedName name="HSUM5L" localSheetId="15">[47]INPUT!#REF!</definedName>
    <definedName name="HSUM5L">[47]INPUT!#REF!</definedName>
    <definedName name="HSUM5R" localSheetId="15">[47]INPUT!#REF!</definedName>
    <definedName name="HSUM5R">[47]INPUT!#REF!</definedName>
    <definedName name="HSUM6L" localSheetId="15">[47]INPUT!#REF!</definedName>
    <definedName name="HSUM6L">[47]INPUT!#REF!</definedName>
    <definedName name="HSUM6R" localSheetId="15">[47]INPUT!#REF!</definedName>
    <definedName name="HSUM6R">[47]INPUT!#REF!</definedName>
    <definedName name="HSUM7L" localSheetId="15">[47]INPUT!#REF!</definedName>
    <definedName name="HSUM7L">[47]INPUT!#REF!</definedName>
    <definedName name="HSUM7R" localSheetId="15">[47]INPUT!#REF!</definedName>
    <definedName name="HSUM7R">[47]INPUT!#REF!</definedName>
    <definedName name="HSUM8L" localSheetId="15">[47]INPUT!#REF!</definedName>
    <definedName name="HSUM8L">[47]INPUT!#REF!</definedName>
    <definedName name="HSUM8R" localSheetId="15">[47]INPUT!#REF!</definedName>
    <definedName name="HSUM8R">[47]INPUT!#REF!</definedName>
    <definedName name="HSUM9L" localSheetId="15">[47]INPUT!#REF!</definedName>
    <definedName name="HSUM9L">[47]INPUT!#REF!</definedName>
    <definedName name="HSUM9R" localSheetId="15">[47]INPUT!#REF!</definedName>
    <definedName name="HSUM9R">[47]INPUT!#REF!</definedName>
    <definedName name="HT" localSheetId="15">[57]제수!#REF!</definedName>
    <definedName name="HT">[57]제수!#REF!</definedName>
    <definedName name="htc_단가표_List" localSheetId="15">#REF!</definedName>
    <definedName name="htc_단가표_List">#REF!</definedName>
    <definedName name="HTHT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THT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THT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THT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TML_CodePage" hidden="1">949</definedName>
    <definedName name="HTML_Control" localSheetId="2" hidden="1">{"'단계별시설공사비'!$A$3:$K$51"}</definedName>
    <definedName name="HTML_Control" localSheetId="3" hidden="1">{"'단계별시설공사비'!$A$3:$K$51"}</definedName>
    <definedName name="HTML_Control" localSheetId="7" hidden="1">{"'단계별시설공사비'!$A$3:$K$51"}</definedName>
    <definedName name="HTML_Control" localSheetId="1" hidden="1">{"'단계별시설공사비'!$A$3:$K$51"}</definedName>
    <definedName name="HTML_Control" hidden="1">{"'Firr(선)'!$AS$1:$AY$62","'Firr(사)'!$AS$1:$AY$62","'Firr(회)'!$AS$1:$AY$62","'Firr(선)'!$L$1:$V$62","'Firr(사)'!$L$1:$V$62","'Firr(회)'!$L$1:$V$62"}</definedName>
    <definedName name="HTML_Description" hidden="1">""</definedName>
    <definedName name="HTML_Email" hidden="1">""</definedName>
    <definedName name="HTML_Header" localSheetId="2" hidden="1">"사업비총괄"</definedName>
    <definedName name="HTML_Header" localSheetId="3" hidden="1">"사업비총괄"</definedName>
    <definedName name="HTML_Header" localSheetId="7" hidden="1">"사업비총괄"</definedName>
    <definedName name="HTML_Header" localSheetId="1" hidden="1">"사업비총괄"</definedName>
    <definedName name="HTML_Header" hidden="1">"8%"</definedName>
    <definedName name="HTML_LastUpdate" localSheetId="2" hidden="1">"01-06-17"</definedName>
    <definedName name="HTML_LastUpdate" localSheetId="3" hidden="1">"01-06-17"</definedName>
    <definedName name="HTML_LastUpdate" localSheetId="7" hidden="1">"01-06-17"</definedName>
    <definedName name="HTML_LastUpdate" localSheetId="1" hidden="1">"01-06-17"</definedName>
    <definedName name="HTML_LastUpdate" hidden="1">"2000-11-08"</definedName>
    <definedName name="HTML_LineAfter" hidden="1">FALSE</definedName>
    <definedName name="HTML_LineBefore" hidden="1">FALSE</definedName>
    <definedName name="HTML_Name" localSheetId="2" hidden="1">"김정호"</definedName>
    <definedName name="HTML_Name" localSheetId="3" hidden="1">"김정호"</definedName>
    <definedName name="HTML_Name" localSheetId="7" hidden="1">"김정호"</definedName>
    <definedName name="HTML_Name" localSheetId="1" hidden="1">"김정호"</definedName>
    <definedName name="HTML_Name" hidden="1">"이제찬"</definedName>
    <definedName name="HTML_OBDlg2" hidden="1">TRUE</definedName>
    <definedName name="HTML_OBDlg3">TRUE</definedName>
    <definedName name="HTML_OBDlg4" hidden="1">TRUE</definedName>
    <definedName name="HTML_OS" hidden="1">0</definedName>
    <definedName name="HTML_PathFile" localSheetId="2" hidden="1">"C:\My Documents\6.htm"</definedName>
    <definedName name="HTML_PathFile" localSheetId="3" hidden="1">"C:\My Documents\6.htm"</definedName>
    <definedName name="HTML_PathFile" localSheetId="7" hidden="1">"C:\My Documents\6.htm"</definedName>
    <definedName name="HTML_PathFile" localSheetId="1" hidden="1">"C:\My Documents\6.htm"</definedName>
    <definedName name="HTML_PathFile" hidden="1">"C:\My Documents\MyHTML.htm"</definedName>
    <definedName name="HTML_PathTemplate">"C:\USERS\JHW\Kwangju\Distribution-Analysis\HTMLTemp.htm"</definedName>
    <definedName name="HTML_Title" localSheetId="2" hidden="1">"비용산출"</definedName>
    <definedName name="HTML_Title" localSheetId="3" hidden="1">"비용산출"</definedName>
    <definedName name="HTML_Title" localSheetId="7" hidden="1">"비용산출"</definedName>
    <definedName name="HTML_Title" localSheetId="1" hidden="1">"비용산출"</definedName>
    <definedName name="HTML_Title" hidden="1">"Firrsrwd"</definedName>
    <definedName name="HTML1_1" hidden="1">"'[엑셀95-따라하기 문제.xls]인터넷 어시스턴트'!$A$1:$J$18"</definedName>
    <definedName name="HTML1_10">"Marihan@hitel.kol.co.kr"</definedName>
    <definedName name="HTML1_11">1</definedName>
    <definedName name="HTML1_12" hidden="1">"C:\김종완\원고\[작업중] 한빛-엑셀70\CD-ROM문제\따라하기 문제&amp;그림\MyHTML01.htm"</definedName>
    <definedName name="HTML1_2">1</definedName>
    <definedName name="HTML1_3">"엑셀 프로젝트"</definedName>
    <definedName name="HTML1_4">"인터넷 어시스턴트"</definedName>
    <definedName name="HTML1_5" hidden="1">"엑셀 워크시트를 HTML문서로 변환한다. 이 적업은 &lt;한빛 미디어&gt; 책에서만 가능하며, [어린왕자]만의 독특한 아이디어 이다."</definedName>
    <definedName name="HTML1_6">1</definedName>
    <definedName name="HTML1_7">1</definedName>
    <definedName name="HTML1_8">"97-10-09"</definedName>
    <definedName name="HTML1_9">"김종완/어린왕자"</definedName>
    <definedName name="HTMLCount">1</definedName>
    <definedName name="HUJYUJUJ">{"'도면'!$G$62:$H$63","'도면'!$G$62:$H$63"}</definedName>
    <definedName name="HWL" localSheetId="15">#REF!</definedName>
    <definedName name="HWL">#REF!</definedName>
    <definedName name="HWR" localSheetId="15">#REF!</definedName>
    <definedName name="HWR">#REF!</definedName>
    <definedName name="HX10L" localSheetId="15">[47]INPUT!#REF!</definedName>
    <definedName name="HX10L">[47]INPUT!#REF!</definedName>
    <definedName name="HX10R" localSheetId="15">[47]INPUT!#REF!</definedName>
    <definedName name="HX10R">[47]INPUT!#REF!</definedName>
    <definedName name="HX3L" localSheetId="15">[47]INPUT!#REF!</definedName>
    <definedName name="HX3L">[47]INPUT!#REF!</definedName>
    <definedName name="HX3R" localSheetId="15">[47]INPUT!#REF!</definedName>
    <definedName name="HX3R">[47]INPUT!#REF!</definedName>
    <definedName name="HX4L" localSheetId="15">[47]INPUT!#REF!</definedName>
    <definedName name="HX4L">[47]INPUT!#REF!</definedName>
    <definedName name="HX4R" localSheetId="15">[47]INPUT!#REF!</definedName>
    <definedName name="HX4R">[47]INPUT!#REF!</definedName>
    <definedName name="HX5L" localSheetId="15">[47]INPUT!#REF!</definedName>
    <definedName name="HX5L">[47]INPUT!#REF!</definedName>
    <definedName name="HX5R" localSheetId="15">[47]INPUT!#REF!</definedName>
    <definedName name="HX5R">[47]INPUT!#REF!</definedName>
    <definedName name="HX6L" localSheetId="15">[47]INPUT!#REF!</definedName>
    <definedName name="HX6L">[47]INPUT!#REF!</definedName>
    <definedName name="HX6R" localSheetId="15">[47]INPUT!#REF!</definedName>
    <definedName name="HX6R">[47]INPUT!#REF!</definedName>
    <definedName name="HX7L" localSheetId="15">[47]INPUT!#REF!</definedName>
    <definedName name="HX7L">[47]INPUT!#REF!</definedName>
    <definedName name="HX7R" localSheetId="15">[47]INPUT!#REF!</definedName>
    <definedName name="HX7R">[47]INPUT!#REF!</definedName>
    <definedName name="HX8L" localSheetId="15">[47]INPUT!#REF!</definedName>
    <definedName name="HX8L">[47]INPUT!#REF!</definedName>
    <definedName name="HX8R" localSheetId="15">[47]INPUT!#REF!</definedName>
    <definedName name="HX8R">[47]INPUT!#REF!</definedName>
    <definedName name="HX9L" localSheetId="15">[47]INPUT!#REF!</definedName>
    <definedName name="HX9L">[47]INPUT!#REF!</definedName>
    <definedName name="HX9R" localSheetId="15">[47]INPUT!#REF!</definedName>
    <definedName name="HX9R">[47]INPUT!#REF!</definedName>
    <definedName name="H모래180규격">[98]SORCE1!$N$18:$Y$32</definedName>
    <definedName name="H모래90규격">[98]SORCE1!$A$18:$L$32</definedName>
    <definedName name="H사" localSheetId="15">#REF!</definedName>
    <definedName name="H사">#REF!</definedName>
    <definedName name="H삼" localSheetId="15">#REF!</definedName>
    <definedName name="H삼">#REF!</definedName>
    <definedName name="H이" localSheetId="15">#REF!</definedName>
    <definedName name="H이">#REF!</definedName>
    <definedName name="H일" localSheetId="15">#REF!</definedName>
    <definedName name="H일">#REF!</definedName>
    <definedName name="H형강해체" localSheetId="15">[50]목재동바리!#REF!</definedName>
    <definedName name="H형강해체">[50]목재동바리!#REF!</definedName>
    <definedName name="I" localSheetId="15">[57]제수!#REF!</definedName>
    <definedName name="I">[57]제수!#REF!</definedName>
    <definedName name="ia" localSheetId="15">#REF!</definedName>
    <definedName name="ia">#REF!</definedName>
    <definedName name="IB" localSheetId="15">#REF!</definedName>
    <definedName name="IB">#REF!</definedName>
    <definedName name="IB_1" localSheetId="15">#REF!</definedName>
    <definedName name="IB_1">#REF!</definedName>
    <definedName name="IB_2" localSheetId="15">'[42]IMPEADENCE MAP 취수장'!#REF!</definedName>
    <definedName name="IB_2">'[42]IMPEADENCE MAP 취수장'!#REF!</definedName>
    <definedName name="ID" localSheetId="15">#REF!,#REF!</definedName>
    <definedName name="ID">#REF!,#REF!</definedName>
    <definedName name="ii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B호D13" localSheetId="15">#REF!</definedName>
    <definedName name="IIB호D13">#REF!</definedName>
    <definedName name="IIB호D16" localSheetId="15">#REF!</definedName>
    <definedName name="IIB호D16">#REF!</definedName>
    <definedName name="IIC호D13" localSheetId="15">#REF!</definedName>
    <definedName name="IIC호D13">#REF!</definedName>
    <definedName name="IIC호D16" localSheetId="15">#REF!</definedName>
    <definedName name="IIC호D16">#REF!</definedName>
    <definedName name="III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C호D13" localSheetId="15">#REF!</definedName>
    <definedName name="IIIC호D13">#REF!</definedName>
    <definedName name="IIIC호D16" localSheetId="15">#REF!</definedName>
    <definedName name="IIIC호D16">#REF!</definedName>
    <definedName name="iiii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i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i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i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oi" localSheetId="15">#REF!</definedName>
    <definedName name="iiioi">#REF!</definedName>
    <definedName name="iiu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u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u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K" localSheetId="15">BlankMacro1</definedName>
    <definedName name="IK">BlankMacro1</definedName>
    <definedName name="IKJ" localSheetId="15">BlankMacro1</definedName>
    <definedName name="IKJ">BlankMacro1</definedName>
    <definedName name="IKL" localSheetId="15">BlankMacro1</definedName>
    <definedName name="IKL">BlankMacro1</definedName>
    <definedName name="il" localSheetId="15">#REF!</definedName>
    <definedName name="il">#REF!</definedName>
    <definedName name="ila" localSheetId="15">#REF!</definedName>
    <definedName name="ila">#REF!</definedName>
    <definedName name="ILK" localSheetId="15">BlankMacro1</definedName>
    <definedName name="ILK">BlankMacro1</definedName>
    <definedName name="ilwi" localSheetId="15">#REF!</definedName>
    <definedName name="ilwi">#REF!</definedName>
    <definedName name="IMSI" localSheetId="15">#REF!</definedName>
    <definedName name="IMSI">#REF!</definedName>
    <definedName name="IN">[99]계산근거!$E$12:$E$21</definedName>
    <definedName name="In_SCODcr" localSheetId="15">#REF!</definedName>
    <definedName name="In_SCODcr">#REF!</definedName>
    <definedName name="Inc_Sup_Matl" localSheetId="15">[100]BQ!#REF!</definedName>
    <definedName name="Inc_Sup_Matl">[100]BQ!#REF!</definedName>
    <definedName name="Inc_Sup_MD" localSheetId="15">[100]BQ!#REF!</definedName>
    <definedName name="Inc_Sup_MD">[100]BQ!#REF!</definedName>
    <definedName name="Inc_Sup_Total_Matl" localSheetId="15">[100]BQ!#REF!</definedName>
    <definedName name="Inc_Sup_Total_Matl">[100]BQ!#REF!</definedName>
    <definedName name="Inc_Sup_Total_MD" localSheetId="15">[100]BQ!#REF!</definedName>
    <definedName name="Inc_Sup_Total_MD">[100]BQ!#REF!</definedName>
    <definedName name="IND" localSheetId="15">#REF!</definedName>
    <definedName name="IND">#REF!</definedName>
    <definedName name="INPUT">[101]WORK!$A$22:$BE$381</definedName>
    <definedName name="INVERTER설치" localSheetId="15">[102]일위대가목록!#REF!</definedName>
    <definedName name="INVERTER설치">[102]일위대가목록!#REF!</definedName>
    <definedName name="IOIOIOIO" hidden="1">{#N/A,#N/A,FALSE,"표지목차"}</definedName>
    <definedName name="ir_d3" localSheetId="15">#REF!</definedName>
    <definedName name="ir_d3">#REF!</definedName>
    <definedName name="ISO_정렬" localSheetId="15">[103]!ISO_정렬</definedName>
    <definedName name="ISO_정렬">[103]!ISO_정렬</definedName>
    <definedName name="IT" localSheetId="15">#REF!</definedName>
    <definedName name="IT">#REF!</definedName>
    <definedName name="item">'[74]내역서 '!$A$22:$IV$401</definedName>
    <definedName name="ITEM_">'[74]내역서 '!$A$22:$IV$401</definedName>
    <definedName name="ITEMDESC" localSheetId="15">[63]Sheet5!#REF!</definedName>
    <definedName name="ITEMDESC">[63]Sheet5!#REF!</definedName>
    <definedName name="ITNUM" localSheetId="15">[88]대비!#REF!</definedName>
    <definedName name="ITNUM">[88]대비!#REF!</definedName>
    <definedName name="iu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u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u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uuu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uuu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uuu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uu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호D13" localSheetId="15">#REF!</definedName>
    <definedName name="I호D13">#REF!</definedName>
    <definedName name="I호D16" localSheetId="15">#REF!</definedName>
    <definedName name="I호D16">#REF!</definedName>
    <definedName name="j" localSheetId="15">[104]집계!#REF!</definedName>
    <definedName name="j">[104]집계!#REF!</definedName>
    <definedName name="J_D" localSheetId="15">#REF!</definedName>
    <definedName name="J_D">#REF!</definedName>
    <definedName name="J_S_P_용__믹서" localSheetId="15">[105]장비집계!#REF!</definedName>
    <definedName name="J_S_P_용__믹서">[105]장비집계!#REF!</definedName>
    <definedName name="JACK100TON" localSheetId="15">'[106]가시설(TYPE-A)'!#REF!</definedName>
    <definedName name="JACK100TON">'[106]가시설(TYPE-A)'!#REF!</definedName>
    <definedName name="JACK50TON">[107]가시설수량!$AE$203</definedName>
    <definedName name="JH" localSheetId="15">#REF!</definedName>
    <definedName name="JH">#REF!</definedName>
    <definedName name="jhg" localSheetId="15">#REF!</definedName>
    <definedName name="jhg">#REF!</definedName>
    <definedName name="jhjg" hidden="1">{#N/A,#N/A,FALSE,"조골재"}</definedName>
    <definedName name="jhjh" hidden="1">{#N/A,#N/A,FALSE,"표지목차"}</definedName>
    <definedName name="jj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j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j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j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JJ" localSheetId="15" hidden="1">#REF!</definedName>
    <definedName name="JJJ" hidden="1">#REF!</definedName>
    <definedName name="JJJJ">'[46]ABUT수량-A1'!$T$25</definedName>
    <definedName name="jjjjj" localSheetId="15">BlankMacro1</definedName>
    <definedName name="jjjjj">BlankMacro1</definedName>
    <definedName name="JK" localSheetId="15">BlankMacro1</definedName>
    <definedName name="JK">BlankMacro1</definedName>
    <definedName name="jkjk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JKJKJKJK" hidden="1">{#N/A,#N/A,FALSE,"포장1";#N/A,#N/A,FALSE,"포장1"}</definedName>
    <definedName name="JODO">[76]data!$AA$4:$AE$14</definedName>
    <definedName name="JOINT" localSheetId="15">#REF!</definedName>
    <definedName name="JOINT">#REF!</definedName>
    <definedName name="Joint3" localSheetId="15">[108]입력DATA!#REF!</definedName>
    <definedName name="Joint3">[108]입력DATA!#REF!</definedName>
    <definedName name="Joint4" localSheetId="15">[108]입력DATA!#REF!</definedName>
    <definedName name="Joint4">[108]입력DATA!#REF!</definedName>
    <definedName name="joo" hidden="1">{"'도면'!$G$62:$H$63","'도면'!$G$62:$H$63"}</definedName>
    <definedName name="JPP" localSheetId="15">#REF!</definedName>
    <definedName name="JPP">#REF!</definedName>
    <definedName name="jsp" localSheetId="15">[109]내역서!#REF!</definedName>
    <definedName name="jsp">[109]내역서!#REF!</definedName>
    <definedName name="JUI" localSheetId="15">BlankMacro1</definedName>
    <definedName name="JUI">BlankMacro1</definedName>
    <definedName name="JUNCTION" localSheetId="15">#REF!</definedName>
    <definedName name="JUNCTION">#REF!</definedName>
    <definedName name="JY" localSheetId="15">BlankMacro1</definedName>
    <definedName name="JY">BlankMacro1</definedName>
    <definedName name="JYJY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YJY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YJY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YJY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" localSheetId="15">[104]집계!#REF!</definedName>
    <definedName name="k">[104]집계!#REF!</definedName>
    <definedName name="K_D" localSheetId="15">[45]DATA!#REF!</definedName>
    <definedName name="K_D">[45]DATA!#REF!</definedName>
    <definedName name="KA">[110]MOTOR!$B$61:$E$68</definedName>
    <definedName name="KANG1" localSheetId="15">#REF!</definedName>
    <definedName name="KANG1">#REF!</definedName>
    <definedName name="KANG2" localSheetId="15">#REF!</definedName>
    <definedName name="KANG2">#REF!</definedName>
    <definedName name="Ka일" localSheetId="15">#REF!</definedName>
    <definedName name="Ka일">#REF!</definedName>
    <definedName name="Ka투" localSheetId="15">#REF!</definedName>
    <definedName name="Ka투">#REF!</definedName>
    <definedName name="KB" localSheetId="15">'[111]3련 BOX'!#REF!</definedName>
    <definedName name="KB">'[111]3련 BOX'!#REF!</definedName>
    <definedName name="kd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d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d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djf" localSheetId="15">#REF!</definedName>
    <definedName name="kdjf">#REF!</definedName>
    <definedName name="Kdo" localSheetId="15">#REF!</definedName>
    <definedName name="Kdo">#REF!</definedName>
    <definedName name="Kea" localSheetId="15">#REF!</definedName>
    <definedName name="Kea">#REF!</definedName>
    <definedName name="kf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f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f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FJG" localSheetId="15">#REF!</definedName>
    <definedName name="KFJG">#REF!</definedName>
    <definedName name="kFour" localSheetId="15">#REF!</definedName>
    <definedName name="kFour">#REF!</definedName>
    <definedName name="kg" localSheetId="15">#REF!</definedName>
    <definedName name="kg">#REF!</definedName>
    <definedName name="Kh" localSheetId="15">#REF!</definedName>
    <definedName name="Kh">#REF!</definedName>
    <definedName name="KH.1" localSheetId="15">'[111]3련 BOX'!#REF!</definedName>
    <definedName name="KH.1">'[111]3련 BOX'!#REF!</definedName>
    <definedName name="khl" hidden="1">{#N/A,#N/A,FALSE,"2~8번"}</definedName>
    <definedName name="ki" localSheetId="15">#REF!</definedName>
    <definedName name="ki">#REF!</definedName>
    <definedName name="KIM" localSheetId="15">#REF!</definedName>
    <definedName name="KIM">#REF!</definedName>
    <definedName name="KIMJT" hidden="1">{#N/A,#N/A,FALSE,"골재소요량";#N/A,#N/A,FALSE,"골재소요량"}</definedName>
    <definedName name="KIT" localSheetId="15">#REF!</definedName>
    <definedName name="KIT">#REF!</definedName>
    <definedName name="KIU" localSheetId="15">BlankMacro1</definedName>
    <definedName name="KIU">BlankMacro1</definedName>
    <definedName name="kk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k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k" localSheetId="7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k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K">[67]DATA!$F$17:$G$26</definedName>
    <definedName name="KKK" localSheetId="15" hidden="1">#REF!</definedName>
    <definedName name="KKK" hidden="1">#REF!</definedName>
    <definedName name="KKP" localSheetId="15">#REF!</definedName>
    <definedName name="KKP">#REF!</definedName>
    <definedName name="KL" localSheetId="15">'[111]3련 BOX'!#REF!</definedName>
    <definedName name="KL">'[111]3련 BOX'!#REF!</definedName>
    <definedName name="KLGHJ" localSheetId="15">BlankMacro1</definedName>
    <definedName name="KLGHJ">BlankMacro1</definedName>
    <definedName name="KLLKLKLK" hidden="1">{#N/A,#N/A,FALSE,"포장2"}</definedName>
    <definedName name="KMP" localSheetId="15">#REF!</definedName>
    <definedName name="KMP">#REF!</definedName>
    <definedName name="kn" localSheetId="15">#REF!</definedName>
    <definedName name="kn">#REF!</definedName>
    <definedName name="Kns" localSheetId="15">#REF!</definedName>
    <definedName name="Kns">#REF!</definedName>
    <definedName name="Ko" localSheetId="15">#REF!</definedName>
    <definedName name="Ko">#REF!</definedName>
    <definedName name="Kp" localSheetId="15">#REF!</definedName>
    <definedName name="Kp">#REF!</definedName>
    <definedName name="kpqeiwri" localSheetId="15" hidden="1">#REF!</definedName>
    <definedName name="kpqeiwri" hidden="1">#REF!</definedName>
    <definedName name="Ks" localSheetId="15">#REF!</definedName>
    <definedName name="Ks">#REF!</definedName>
    <definedName name="KSF" localSheetId="15">#REF!</definedName>
    <definedName name="KSF">#REF!</definedName>
    <definedName name="ksk" localSheetId="15" hidden="1">#REF!</definedName>
    <definedName name="ksk" hidden="1">#REF!</definedName>
    <definedName name="ktf" localSheetId="15" hidden="1">#REF!</definedName>
    <definedName name="ktf" hidden="1">#REF!</definedName>
    <definedName name="kty" localSheetId="15" hidden="1">#REF!</definedName>
    <definedName name="kty" hidden="1">#REF!</definedName>
    <definedName name="KU" localSheetId="15">BlankMacro1</definedName>
    <definedName name="KU">BlankMacro1</definedName>
    <definedName name="KUK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UK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UK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UK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UP" localSheetId="15">#REF!</definedName>
    <definedName name="KUP">#REF!</definedName>
    <definedName name="Kv" localSheetId="15">#REF!</definedName>
    <definedName name="Kv">#REF!</definedName>
    <definedName name="l" localSheetId="15">[60]!Macro13</definedName>
    <definedName name="l">[60]!Macro13</definedName>
    <definedName name="L_" localSheetId="15">#REF!</definedName>
    <definedName name="L_">#REF!</definedName>
    <definedName name="L1AS" localSheetId="15">#REF!</definedName>
    <definedName name="L1AS">#REF!</definedName>
    <definedName name="L1L" localSheetId="15">#REF!</definedName>
    <definedName name="L1L">#REF!</definedName>
    <definedName name="L2L" localSheetId="15">#REF!</definedName>
    <definedName name="L2L">#REF!</definedName>
    <definedName name="L3L" localSheetId="15">#REF!</definedName>
    <definedName name="L3L">#REF!</definedName>
    <definedName name="L4L" localSheetId="15">#REF!</definedName>
    <definedName name="L4L">#REF!</definedName>
    <definedName name="LA" localSheetId="15">[57]제수!#REF!</definedName>
    <definedName name="LA">[57]제수!#REF!</definedName>
    <definedName name="Labor_Rate" localSheetId="15">#REF!</definedName>
    <definedName name="Labor_Rate">#REF!</definedName>
    <definedName name="lambda" localSheetId="15">#REF!</definedName>
    <definedName name="lambda">#REF!</definedName>
    <definedName name="lasdjljds">#N/A</definedName>
    <definedName name="LAST" localSheetId="15">#REF!</definedName>
    <definedName name="LAST">#REF!</definedName>
    <definedName name="LB" localSheetId="15">[57]제수!#REF!</definedName>
    <definedName name="LB">[57]제수!#REF!</definedName>
    <definedName name="lc" localSheetId="15">[22]설계조건!#REF!</definedName>
    <definedName name="lc">[22]설계조건!#REF!</definedName>
    <definedName name="LDATA">[112]노무비!$A$3:$D$26</definedName>
    <definedName name="LEE" localSheetId="15">'[64]1-1'!#REF!</definedName>
    <definedName name="LEE">'[64]1-1'!#REF!</definedName>
    <definedName name="Len" localSheetId="15">#REF!</definedName>
    <definedName name="Len">#REF!</definedName>
    <definedName name="LfpCon" localSheetId="15">#REF!</definedName>
    <definedName name="LfpCon">#REF!</definedName>
    <definedName name="LH" localSheetId="15">#REF!</definedName>
    <definedName name="LH">#REF!</definedName>
    <definedName name="LH.4" localSheetId="15">#REF!</definedName>
    <definedName name="LH.4">#REF!</definedName>
    <definedName name="LH.7" localSheetId="15">#REF!</definedName>
    <definedName name="LH.7">#REF!</definedName>
    <definedName name="LI" localSheetId="15">BlankMacro1</definedName>
    <definedName name="LI">BlankMacro1</definedName>
    <definedName name="line">OFFSET([113]참조!$P$2,0,0,COUNTA([113]참조!$P$1:$P$65536),1)</definedName>
    <definedName name="line토공" hidden="1">{#N/A,#N/A,FALSE,"2~8번"}</definedName>
    <definedName name="list1">'[114]일위대가(원본)'!$A$159:$Q$1426</definedName>
    <definedName name="Live" localSheetId="15">#REF!</definedName>
    <definedName name="Live">#REF!</definedName>
    <definedName name="ljg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jg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jg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j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JJHUGFC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K" localSheetId="15">BlankMacro1</definedName>
    <definedName name="LK">BlankMacro1</definedName>
    <definedName name="LKI" localSheetId="15">BlankMacro1</definedName>
    <definedName name="LKI">BlankMacro1</definedName>
    <definedName name="LKII" localSheetId="15">BlankMacro1</definedName>
    <definedName name="LKII">BlankMacro1</definedName>
    <definedName name="LKKLKL" localSheetId="15">BlankMacro1</definedName>
    <definedName name="LKKLKL">BlankMacro1</definedName>
    <definedName name="LKLKK" localSheetId="15">BlankMacro1</definedName>
    <definedName name="LKLKK">BlankMacro1</definedName>
    <definedName name="LKTY" localSheetId="15">BlankMacro1</definedName>
    <definedName name="LKTY">BlankMacro1</definedName>
    <definedName name="LKU" localSheetId="15">BlankMacro1</definedName>
    <definedName name="LKU">BlankMacro1</definedName>
    <definedName name="LL" localSheetId="15">#REF!</definedName>
    <definedName name="LL">#REF!</definedName>
    <definedName name="llkj">#N/A</definedName>
    <definedName name="LLL" localSheetId="15" hidden="1">#REF!</definedName>
    <definedName name="LLL" hidden="1">#REF!</definedName>
    <definedName name="LLLL" localSheetId="15">#REF!</definedName>
    <definedName name="LLLL">#REF!</definedName>
    <definedName name="lllllll" localSheetId="15">#REF!</definedName>
    <definedName name="lllllll">#REF!</definedName>
    <definedName name="LMO" localSheetId="15">#REF!</definedName>
    <definedName name="LMO">#REF!</definedName>
    <definedName name="LOP">[115]LOPCALC!$A$4:$J$8</definedName>
    <definedName name="love" localSheetId="15" hidden="1">#REF!</definedName>
    <definedName name="love" hidden="1">#REF!</definedName>
    <definedName name="LP" localSheetId="15">BlankMacro1</definedName>
    <definedName name="LP">BlankMacro1</definedName>
    <definedName name="LP___4" localSheetId="15">#REF!</definedName>
    <definedName name="LP___4">#REF!</definedName>
    <definedName name="LP1A" localSheetId="15">'[26]부하(성남)'!#REF!</definedName>
    <definedName name="LP1A">'[26]부하(성남)'!#REF!</definedName>
    <definedName name="LP1B" localSheetId="15">[25]부하계산서!#REF!</definedName>
    <definedName name="LP1B">[25]부하계산서!#REF!</definedName>
    <definedName name="LP3A" localSheetId="15">'[26]부하(성남)'!#REF!</definedName>
    <definedName name="LP3A">'[26]부하(성남)'!#REF!</definedName>
    <definedName name="LPB" localSheetId="15">'[26]부하(성남)'!#REF!</definedName>
    <definedName name="LPB">'[26]부하(성남)'!#REF!</definedName>
    <definedName name="LPBA" localSheetId="15">[25]부하계산서!#REF!</definedName>
    <definedName name="LPBA">[25]부하계산서!#REF!</definedName>
    <definedName name="LPI" localSheetId="15">#REF!</definedName>
    <definedName name="LPI">#REF!</definedName>
    <definedName name="LPKA" localSheetId="15">[25]부하계산서!#REF!</definedName>
    <definedName name="LPKA">[25]부하계산서!#REF!</definedName>
    <definedName name="LPKB" localSheetId="15">[25]부하계산서!#REF!</definedName>
    <definedName name="LPKB">[25]부하계산서!#REF!</definedName>
    <definedName name="LPM" localSheetId="15">[25]부하계산서!#REF!</definedName>
    <definedName name="LPM">[25]부하계산서!#REF!</definedName>
    <definedName name="LPMA" localSheetId="15">[25]부하계산서!#REF!</definedName>
    <definedName name="LPMA">[25]부하계산서!#REF!</definedName>
    <definedName name="LPO" localSheetId="15">[25]부하계산서!#REF!</definedName>
    <definedName name="LPO">[25]부하계산서!#REF!</definedName>
    <definedName name="LPOA" localSheetId="15">[25]부하계산서!#REF!</definedName>
    <definedName name="LPOA">[25]부하계산서!#REF!</definedName>
    <definedName name="LSH" localSheetId="15">#REF!</definedName>
    <definedName name="LSH">#REF!</definedName>
    <definedName name="LT" localSheetId="15">[57]제수!#REF!</definedName>
    <definedName name="LT">[57]제수!#REF!</definedName>
    <definedName name="LtCon" localSheetId="15">#REF!</definedName>
    <definedName name="LtCon">#REF!</definedName>
    <definedName name="LV02A" localSheetId="15">[25]부하계산서!#REF!</definedName>
    <definedName name="LV02A">[25]부하계산서!#REF!</definedName>
    <definedName name="LV02B" localSheetId="15">[25]부하계산서!#REF!</definedName>
    <definedName name="LV02B">[25]부하계산서!#REF!</definedName>
    <definedName name="LV04A" localSheetId="15">[25]부하계산서!#REF!</definedName>
    <definedName name="LV04A">[25]부하계산서!#REF!</definedName>
    <definedName name="LV04B" localSheetId="15">[25]부하계산서!#REF!</definedName>
    <definedName name="LV04B">[25]부하계산서!#REF!</definedName>
    <definedName name="L형옹벽" localSheetId="15">[75]일위대가!#REF!</definedName>
    <definedName name="L형옹벽">[75]일위대가!#REF!</definedName>
    <definedName name="L형측" hidden="1">{#N/A,#N/A,FALSE,"표지목차"}</definedName>
    <definedName name="m" localSheetId="15">#REF!</definedName>
    <definedName name="m">#REF!</definedName>
    <definedName name="M_TR" localSheetId="15">#REF!</definedName>
    <definedName name="M_TR">#REF!</definedName>
    <definedName name="Macro10" localSheetId="15">[116]!Macro10</definedName>
    <definedName name="Macro10">[116]!Macro10</definedName>
    <definedName name="Macro11" localSheetId="15">[117]!Macro11</definedName>
    <definedName name="Macro11">[117]!Macro11</definedName>
    <definedName name="Macro12" localSheetId="15">[116]!Macro12</definedName>
    <definedName name="Macro12">[116]!Macro12</definedName>
    <definedName name="Macro13" localSheetId="15">[116]!Macro13</definedName>
    <definedName name="Macro13">[116]!Macro13</definedName>
    <definedName name="Macro14" localSheetId="15">[116]!Macro14</definedName>
    <definedName name="Macro14">[116]!Macro14</definedName>
    <definedName name="Macro2" localSheetId="15">[118]!Macro2</definedName>
    <definedName name="Macro2">[118]!Macro2</definedName>
    <definedName name="Macro5" localSheetId="15">[118]!Macro5</definedName>
    <definedName name="Macro5">[118]!Macro5</definedName>
    <definedName name="Macro6" localSheetId="15">[118]!Macro6</definedName>
    <definedName name="Macro6">[118]!Macro6</definedName>
    <definedName name="Macro7" localSheetId="15">[118]!Macro7</definedName>
    <definedName name="Macro7">[118]!Macro7</definedName>
    <definedName name="Macro8" localSheetId="15">[116]!Macro8</definedName>
    <definedName name="Macro8">[116]!Macro8</definedName>
    <definedName name="Macro9" localSheetId="15">[116]!Macro9</definedName>
    <definedName name="Macro9">[116]!Macro9</definedName>
    <definedName name="MaH" localSheetId="15">#REF!</definedName>
    <definedName name="MaH">#REF!</definedName>
    <definedName name="MAIN_COM_소계" localSheetId="15">#REF!</definedName>
    <definedName name="MAIN_COM_소계">#REF!</definedName>
    <definedName name="MANJETTUBE설치" localSheetId="15">[50]목재동바리!#REF!</definedName>
    <definedName name="MANJETTUBE설치">[50]목재동바리!#REF!</definedName>
    <definedName name="MATL_FT" localSheetId="15">'[119]BQ(실행)'!#REF!</definedName>
    <definedName name="MATL_FT">'[119]BQ(실행)'!#REF!</definedName>
    <definedName name="MATL_Rate" localSheetId="15">#REF!</definedName>
    <definedName name="MATL_Rate">#REF!</definedName>
    <definedName name="MB" localSheetId="15">BlankMacro1</definedName>
    <definedName name="MB">BlankMacro1</definedName>
    <definedName name="MB.1" localSheetId="15">#REF!</definedName>
    <definedName name="MB.1">#REF!</definedName>
    <definedName name="MB.2" localSheetId="15">#REF!</definedName>
    <definedName name="MB.2">#REF!</definedName>
    <definedName name="MC" localSheetId="15">BlankMacro1</definedName>
    <definedName name="MC">BlankMacro1</definedName>
    <definedName name="Mc3Span" localSheetId="15">#REF!</definedName>
    <definedName name="Mc3Span">#REF!</definedName>
    <definedName name="MCB" localSheetId="15">#REF!</definedName>
    <definedName name="MCB">#REF!</definedName>
    <definedName name="MCC">[120]DATA!$A$30:$D$53</definedName>
    <definedName name="MCCEA" localSheetId="15">[25]부하계산서!#REF!</definedName>
    <definedName name="MCCEA">[25]부하계산서!#REF!</definedName>
    <definedName name="MCCEB" localSheetId="15">[25]부하계산서!#REF!</definedName>
    <definedName name="MCCEB">[25]부하계산서!#REF!</definedName>
    <definedName name="MCCF" localSheetId="15">[25]부하계산서!#REF!</definedName>
    <definedName name="MCCF">[25]부하계산서!#REF!</definedName>
    <definedName name="MCCN" localSheetId="15">'[26]부하(성남)'!#REF!</definedName>
    <definedName name="MCCN">'[26]부하(성남)'!#REF!</definedName>
    <definedName name="MCCP" localSheetId="15">[25]부하계산서!#REF!</definedName>
    <definedName name="MCCP">[25]부하계산서!#REF!</definedName>
    <definedName name="MCCS" localSheetId="15">[25]부하계산서!#REF!</definedName>
    <definedName name="MCCS">[25]부하계산서!#REF!</definedName>
    <definedName name="MCH" localSheetId="15">#REF!</definedName>
    <definedName name="MCH">#REF!</definedName>
    <definedName name="MCON" localSheetId="15">#REF!</definedName>
    <definedName name="MCON">#REF!</definedName>
    <definedName name="MD" localSheetId="15">[45]DATA!#REF!</definedName>
    <definedName name="MD">[45]DATA!#REF!</definedName>
    <definedName name="MDATA">[59]재료비!$A$3:$L$422</definedName>
    <definedName name="MEASURE" localSheetId="15">[63]Sheet5!#REF!</definedName>
    <definedName name="MEASURE">[63]Sheet5!#REF!</definedName>
    <definedName name="MESSER굴착토사" localSheetId="15">[50]목재동바리!#REF!</definedName>
    <definedName name="MESSER굴착토사">[50]목재동바리!#REF!</definedName>
    <definedName name="MESSER굴착호박" localSheetId="15">[50]목재동바리!#REF!</definedName>
    <definedName name="MESSER굴착호박">[50]목재동바리!#REF!</definedName>
    <definedName name="MESSER설치해체" localSheetId="15">[50]목재동바리!#REF!</definedName>
    <definedName name="MESSER설치해체">[50]목재동바리!#REF!</definedName>
    <definedName name="MESSER추진" localSheetId="15">[50]목재동바리!#REF!</definedName>
    <definedName name="MESSER추진">[50]목재동바리!#REF!</definedName>
    <definedName name="MF" localSheetId="15">BlankMacro1</definedName>
    <definedName name="MF">BlankMacro1</definedName>
    <definedName name="MG" localSheetId="15">[1]일위대가표!#REF!</definedName>
    <definedName name="MG">[1]일위대가표!#REF!</definedName>
    <definedName name="MgANODE" localSheetId="15">[1]일위대가표!#REF!</definedName>
    <definedName name="MgANODE">[1]일위대가표!#REF!</definedName>
    <definedName name="MH" localSheetId="15">#REF!</definedName>
    <definedName name="MH">#REF!</definedName>
    <definedName name="mhu">#N/A</definedName>
    <definedName name="MID" localSheetId="15">#REF!</definedName>
    <definedName name="MID">#REF!</definedName>
    <definedName name="MJ" localSheetId="15">BlankMacro1</definedName>
    <definedName name="MJ">BlankMacro1</definedName>
    <definedName name="MK" localSheetId="15">BlankMacro1</definedName>
    <definedName name="MK">BlankMacro1</definedName>
    <definedName name="MKJ" localSheetId="15">BlankMacro1</definedName>
    <definedName name="MKJ">BlankMacro1</definedName>
    <definedName name="ML" localSheetId="15">BlankMacro1</definedName>
    <definedName name="ML">BlankMacro1</definedName>
    <definedName name="MLR" localSheetId="15">#REF!</definedName>
    <definedName name="MLR">#REF!</definedName>
    <definedName name="MLSS" localSheetId="15">#REF!</definedName>
    <definedName name="MLSS">#REF!</definedName>
    <definedName name="MLVSS" localSheetId="15">#REF!</definedName>
    <definedName name="MLVSS">#REF!</definedName>
    <definedName name="mm" hidden="1">{#N/A,#N/A,TRUE,"토적및재료집계";#N/A,#N/A,TRUE,"토적및재료집계";#N/A,#N/A,TRUE,"단위량"}</definedName>
    <definedName name="MMJ" localSheetId="15">BlankMacro1</definedName>
    <definedName name="MMJ">BlankMacro1</definedName>
    <definedName name="mmtrrtyrt">#N/A</definedName>
    <definedName name="MN" localSheetId="15">[83]수량산출서!#REF!</definedName>
    <definedName name="MN">[83]수량산출서!#REF!</definedName>
    <definedName name="MNHL">[117]Sheet1!$A$4:$H$5</definedName>
    <definedName name="Mone" localSheetId="15">#REF!</definedName>
    <definedName name="Mone">#REF!</definedName>
    <definedName name="MONEY" localSheetId="15">#REF!,#REF!</definedName>
    <definedName name="MONEY">#REF!,#REF!</definedName>
    <definedName name="monitor" localSheetId="15">#REF!,#REF!,#REF!,#REF!,#REF!,#REF!,#REF!,#REF!,#REF!</definedName>
    <definedName name="monitor">#REF!,#REF!,#REF!,#REF!,#REF!,#REF!,#REF!,#REF!,#REF!</definedName>
    <definedName name="MONITORING" localSheetId="15">#REF!,#REF!,#REF!,#REF!,#REF!,#REF!,#REF!,#REF!,#REF!</definedName>
    <definedName name="MONITORING">#REF!,#REF!,#REF!,#REF!,#REF!,#REF!,#REF!,#REF!,#REF!</definedName>
    <definedName name="MOR10L" localSheetId="15">[47]INPUT!#REF!</definedName>
    <definedName name="MOR10L">[47]INPUT!#REF!</definedName>
    <definedName name="MOR10R" localSheetId="15">[47]INPUT!#REF!</definedName>
    <definedName name="MOR10R">[47]INPUT!#REF!</definedName>
    <definedName name="MOR3L" localSheetId="15">[47]INPUT!#REF!</definedName>
    <definedName name="MOR3L">[47]INPUT!#REF!</definedName>
    <definedName name="MOR3R" localSheetId="15">[47]INPUT!#REF!</definedName>
    <definedName name="MOR3R">[47]INPUT!#REF!</definedName>
    <definedName name="MOR4L" localSheetId="15">[47]INPUT!#REF!</definedName>
    <definedName name="MOR4L">[47]INPUT!#REF!</definedName>
    <definedName name="MOR4R" localSheetId="15">[47]INPUT!#REF!</definedName>
    <definedName name="MOR4R">[47]INPUT!#REF!</definedName>
    <definedName name="MOR5L" localSheetId="15">[47]INPUT!#REF!</definedName>
    <definedName name="MOR5L">[47]INPUT!#REF!</definedName>
    <definedName name="MOR5R" localSheetId="15">[47]INPUT!#REF!</definedName>
    <definedName name="MOR5R">[47]INPUT!#REF!</definedName>
    <definedName name="MOR6L" localSheetId="15">[47]INPUT!#REF!</definedName>
    <definedName name="MOR6L">[47]INPUT!#REF!</definedName>
    <definedName name="MOR6R" localSheetId="15">[47]INPUT!#REF!</definedName>
    <definedName name="MOR6R">[47]INPUT!#REF!</definedName>
    <definedName name="MOR7L" localSheetId="15">[47]INPUT!#REF!</definedName>
    <definedName name="MOR7L">[47]INPUT!#REF!</definedName>
    <definedName name="MOR7R" localSheetId="15">[47]INPUT!#REF!</definedName>
    <definedName name="MOR7R">[47]INPUT!#REF!</definedName>
    <definedName name="MOR8L" localSheetId="15">[47]INPUT!#REF!</definedName>
    <definedName name="MOR8L">[47]INPUT!#REF!</definedName>
    <definedName name="MOR8R" localSheetId="15">[47]INPUT!#REF!</definedName>
    <definedName name="MOR8R">[47]INPUT!#REF!</definedName>
    <definedName name="MOR9L" localSheetId="15">[47]INPUT!#REF!</definedName>
    <definedName name="MOR9L">[47]INPUT!#REF!</definedName>
    <definedName name="MOR9R" localSheetId="15">[47]INPUT!#REF!</definedName>
    <definedName name="MOR9R">[47]INPUT!#REF!</definedName>
    <definedName name="MOTOR__농형_전폐" localSheetId="15">#REF!</definedName>
    <definedName name="MOTOR__농형_전폐">#REF!</definedName>
    <definedName name="MP" localSheetId="15">#REF!</definedName>
    <definedName name="MP">#REF!</definedName>
    <definedName name="Mpf" localSheetId="15">#REF!</definedName>
    <definedName name="Mpf">#REF!</definedName>
    <definedName name="MpLower" localSheetId="15">#REF!</definedName>
    <definedName name="MpLower">#REF!</definedName>
    <definedName name="MpUpper" localSheetId="15">#REF!</definedName>
    <definedName name="MpUpper">#REF!</definedName>
    <definedName name="MQ" localSheetId="15">BlankMacro1</definedName>
    <definedName name="MQ">BlankMacro1</definedName>
    <definedName name="MR" localSheetId="15">#REF!</definedName>
    <definedName name="MR">#REF!</definedName>
    <definedName name="MS" localSheetId="15">#REF!</definedName>
    <definedName name="MS">#REF!</definedName>
    <definedName name="MT" localSheetId="15">#REF!</definedName>
    <definedName name="MT">#REF!</definedName>
    <definedName name="mu" localSheetId="15">#REF!</definedName>
    <definedName name="mu">#REF!</definedName>
    <definedName name="musu">'[121]수안보-MBR1'!$AN$247</definedName>
    <definedName name="MV" localSheetId="15">BlankMacro1</definedName>
    <definedName name="MV">BlankMacro1</definedName>
    <definedName name="MW" localSheetId="15">BlankMacro1</definedName>
    <definedName name="MW">BlankMacro1</definedName>
    <definedName name="MYB.1" localSheetId="15">#REF!</definedName>
    <definedName name="MYB.1">#REF!</definedName>
    <definedName name="MYB.2" localSheetId="15">#REF!</definedName>
    <definedName name="MYB.2">#REF!</definedName>
    <definedName name="MYH" localSheetId="15">#REF!</definedName>
    <definedName name="MYH">#REF!</definedName>
    <definedName name="M당무게">[122]DATE!$E$24:$E$85</definedName>
    <definedName name="N" localSheetId="15">[57]제수!#REF!</definedName>
    <definedName name="N">[57]제수!#REF!</definedName>
    <definedName name="N_D" localSheetId="15">[45]DATA!#REF!</definedName>
    <definedName name="N_D">[45]DATA!#REF!</definedName>
    <definedName name="N1S" localSheetId="15">#REF!</definedName>
    <definedName name="N1S">#REF!</definedName>
    <definedName name="N2S" localSheetId="15">#REF!</definedName>
    <definedName name="N2S">#REF!</definedName>
    <definedName name="N3S" localSheetId="15">#REF!</definedName>
    <definedName name="N3S">#REF!</definedName>
    <definedName name="NA" localSheetId="15">[57]제수!#REF!</definedName>
    <definedName name="NA">[57]제수!#REF!</definedName>
    <definedName name="NBV" localSheetId="15">BlankMacro1</definedName>
    <definedName name="NBV">BlankMacro1</definedName>
    <definedName name="NCV" localSheetId="15">BlankMacro1</definedName>
    <definedName name="NCV">BlankMacro1</definedName>
    <definedName name="NDO" localSheetId="15">#REF!</definedName>
    <definedName name="NDO">#REF!</definedName>
    <definedName name="Network" localSheetId="15">[49]견적사양비교표!#REF!</definedName>
    <definedName name="Network">[49]견적사양비교표!#REF!</definedName>
    <definedName name="NEWNAME" hidden="1">{#N/A,#N/A,FALSE,"CCTV"}</definedName>
    <definedName name="NF" localSheetId="15">#REF!</definedName>
    <definedName name="NF">#REF!</definedName>
    <definedName name="NFG" localSheetId="15">BlankMacro1</definedName>
    <definedName name="NFG">BlankMacro1</definedName>
    <definedName name="NFGH" localSheetId="15">BlankMacro1</definedName>
    <definedName name="NFGH">BlankMacro1</definedName>
    <definedName name="ngf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ngf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ngf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n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NH" localSheetId="15">[57]제수!#REF!</definedName>
    <definedName name="NH">[57]제수!#REF!</definedName>
    <definedName name="NH4N" localSheetId="15">#REF!</definedName>
    <definedName name="NH4N">#REF!</definedName>
    <definedName name="NHL">[123]터널조도!$AR$19:$AT$25</definedName>
    <definedName name="NHM" localSheetId="15">#REF!</definedName>
    <definedName name="NHM">#REF!</definedName>
    <definedName name="NI">[124]노임!$A$1:$B$65536</definedName>
    <definedName name="NKL" localSheetId="15">BlankMacro1</definedName>
    <definedName name="NKL">BlankMacro1</definedName>
    <definedName name="NMB" localSheetId="15">[125]일위대가!#REF!</definedName>
    <definedName name="NMB">[125]일위대가!#REF!</definedName>
    <definedName name="NN" localSheetId="15">#REF!</definedName>
    <definedName name="NN">#REF!</definedName>
    <definedName name="NNN" localSheetId="15">#REF!</definedName>
    <definedName name="NNN">#REF!</definedName>
    <definedName name="NNNN">'[126]ABUT수량-A1'!$T$25</definedName>
    <definedName name="NNNNN">#N/A</definedName>
    <definedName name="nnryry">#N/A</definedName>
    <definedName name="nnwerer">#N/A</definedName>
    <definedName name="NO" localSheetId="15">#REF!</definedName>
    <definedName name="NO">#REF!</definedName>
    <definedName name="NO3eq" localSheetId="15">#REF!</definedName>
    <definedName name="NO3eq">#REF!</definedName>
    <definedName name="NoCon" localSheetId="15">#REF!</definedName>
    <definedName name="NoCon">#REF!</definedName>
    <definedName name="NOIM">[124]노임!$A$1:$B$17</definedName>
    <definedName name="NOMU">[127]NOMUBI!$B$3:$H$39</definedName>
    <definedName name="NOMUBY" localSheetId="15">#REF!</definedName>
    <definedName name="NOMUBY">#REF!</definedName>
    <definedName name="NOR" localSheetId="15">#REF!</definedName>
    <definedName name="NOR">#REF!</definedName>
    <definedName name="NOT" localSheetId="15">#REF!</definedName>
    <definedName name="NOT">#REF!</definedName>
    <definedName name="Nox" localSheetId="15">#REF!</definedName>
    <definedName name="Nox">#REF!</definedName>
    <definedName name="NPI" localSheetId="15">#REF!</definedName>
    <definedName name="NPI">#REF!</definedName>
    <definedName name="NR" localSheetId="15">BlankMacro1</definedName>
    <definedName name="NR">BlankMacro1</definedName>
    <definedName name="nrtyrt">#N/A</definedName>
    <definedName name="NS" localSheetId="15" hidden="1">#REF!</definedName>
    <definedName name="NS" hidden="1">#REF!</definedName>
    <definedName name="NSH" localSheetId="15">#REF!</definedName>
    <definedName name="NSH">#REF!</definedName>
    <definedName name="NSO" localSheetId="15">#REF!</definedName>
    <definedName name="NSO">#REF!</definedName>
    <definedName name="NT" localSheetId="15">BlankMacro1</definedName>
    <definedName name="NT">BlankMacro1</definedName>
    <definedName name="NTFT" localSheetId="15">BlankMacro1</definedName>
    <definedName name="NTFT">BlankMacro1</definedName>
    <definedName name="number" localSheetId="15">#REF!</definedName>
    <definedName name="number">#REF!</definedName>
    <definedName name="Nx" localSheetId="15">#REF!</definedName>
    <definedName name="Nx">#REF!</definedName>
    <definedName name="NY" localSheetId="15">BlankMacro1</definedName>
    <definedName name="NY">BlankMacro1</definedName>
    <definedName name="n이" localSheetId="15">#REF!</definedName>
    <definedName name="n이">#REF!</definedName>
    <definedName name="n이_1" localSheetId="15">#REF!</definedName>
    <definedName name="n이_1">#REF!</definedName>
    <definedName name="n이_2" localSheetId="15">#REF!</definedName>
    <definedName name="n이_2">#REF!</definedName>
    <definedName name="n일" localSheetId="15">#REF!</definedName>
    <definedName name="n일">#REF!</definedName>
    <definedName name="O" localSheetId="15">[57]제수!#REF!</definedName>
    <definedName name="O">[57]제수!#REF!</definedName>
    <definedName name="o_m" localSheetId="15">#REF!</definedName>
    <definedName name="o_m">#REF!</definedName>
    <definedName name="OA" localSheetId="15">[57]제수!#REF!</definedName>
    <definedName name="OA">[57]제수!#REF!</definedName>
    <definedName name="OB" localSheetId="15">[57]제수!#REF!</definedName>
    <definedName name="OB">[57]제수!#REF!</definedName>
    <definedName name="OD" localSheetId="15">[57]제수!#REF!</definedName>
    <definedName name="OD">[57]제수!#REF!</definedName>
    <definedName name="OI" localSheetId="15">BlankMacro1</definedName>
    <definedName name="OI">BlankMacro1</definedName>
    <definedName name="OIU" localSheetId="15">BlankMacro1</definedName>
    <definedName name="OIU">BlankMacro1</definedName>
    <definedName name="ok" localSheetId="15">#REF!</definedName>
    <definedName name="ok">#REF!</definedName>
    <definedName name="OL" localSheetId="15">BlankMacro1</definedName>
    <definedName name="OL">BlankMacro1</definedName>
    <definedName name="old예산" hidden="1">{#N/A,#N/A,TRUE,"손익보고"}</definedName>
    <definedName name="OLIUO" localSheetId="15">BlankMacro1</definedName>
    <definedName name="OLIUO">BlankMacro1</definedName>
    <definedName name="OO" localSheetId="15">#REF!</definedName>
    <definedName name="OO">#REF!</definedName>
    <definedName name="OOO" localSheetId="15" hidden="1">#REF!</definedName>
    <definedName name="OOO" hidden="1">#REF!</definedName>
    <definedName name="oooo">'[46]ABUT수량-A1'!$T$25</definedName>
    <definedName name="OPIU" localSheetId="15">BlankMacro1</definedName>
    <definedName name="OPIU">BlankMacro1</definedName>
    <definedName name="or" localSheetId="15">[128]과천MAIN!#REF!</definedName>
    <definedName name="or">[128]과천MAIN!#REF!</definedName>
    <definedName name="OUT" localSheetId="15">#REF!</definedName>
    <definedName name="OUT">#REF!</definedName>
    <definedName name="OUTD" localSheetId="15">#REF!</definedName>
    <definedName name="OUTD">#REF!</definedName>
    <definedName name="owoel" localSheetId="15" hidden="1">#REF!</definedName>
    <definedName name="owoel" hidden="1">#REF!</definedName>
    <definedName name="p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p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p" localSheetId="7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p" localSheetId="15">#REF!</definedName>
    <definedName name="p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p">#REF!</definedName>
    <definedName name="P.S.C.BEAM" localSheetId="15">#REF!</definedName>
    <definedName name="P.S.C.BEAM">#REF!</definedName>
    <definedName name="P_1" localSheetId="15">#REF!</definedName>
    <definedName name="P_1">#REF!</definedName>
    <definedName name="P_2" localSheetId="15">#REF!</definedName>
    <definedName name="P_2">#REF!</definedName>
    <definedName name="P_3" localSheetId="15">#REF!</definedName>
    <definedName name="P_3">#REF!</definedName>
    <definedName name="P_4" localSheetId="15">#REF!</definedName>
    <definedName name="P_4">#REF!</definedName>
    <definedName name="p_m" localSheetId="15">#REF!</definedName>
    <definedName name="p_m">#REF!</definedName>
    <definedName name="P10TL" localSheetId="15">[47]INPUT!#REF!</definedName>
    <definedName name="P10TL">[47]INPUT!#REF!</definedName>
    <definedName name="P10TR" localSheetId="15">[47]INPUT!#REF!</definedName>
    <definedName name="P10TR">[47]INPUT!#REF!</definedName>
    <definedName name="P3TL" localSheetId="15">[47]INPUT!#REF!</definedName>
    <definedName name="P3TL">[47]INPUT!#REF!</definedName>
    <definedName name="P3TR" localSheetId="15">[47]INPUT!#REF!</definedName>
    <definedName name="P3TR">[47]INPUT!#REF!</definedName>
    <definedName name="P4TL" localSheetId="15">[47]INPUT!#REF!</definedName>
    <definedName name="P4TL">[47]INPUT!#REF!</definedName>
    <definedName name="P4TR" localSheetId="15">[47]INPUT!#REF!</definedName>
    <definedName name="P4TR">[47]INPUT!#REF!</definedName>
    <definedName name="P5TL" localSheetId="15">[47]INPUT!#REF!</definedName>
    <definedName name="P5TL">[47]INPUT!#REF!</definedName>
    <definedName name="P5TR" localSheetId="15">[47]INPUT!#REF!</definedName>
    <definedName name="P5TR">[47]INPUT!#REF!</definedName>
    <definedName name="P6TL" localSheetId="15">[47]INPUT!#REF!</definedName>
    <definedName name="P6TL">[47]INPUT!#REF!</definedName>
    <definedName name="P6TR" localSheetId="15">[47]INPUT!#REF!</definedName>
    <definedName name="P6TR">[47]INPUT!#REF!</definedName>
    <definedName name="P7TL" localSheetId="15">[47]INPUT!#REF!</definedName>
    <definedName name="P7TL">[47]INPUT!#REF!</definedName>
    <definedName name="P7TR" localSheetId="15">[47]INPUT!#REF!</definedName>
    <definedName name="P7TR">[47]INPUT!#REF!</definedName>
    <definedName name="P8TL" localSheetId="15">[47]INPUT!#REF!</definedName>
    <definedName name="P8TL">[47]INPUT!#REF!</definedName>
    <definedName name="P8TR" localSheetId="15">[47]INPUT!#REF!</definedName>
    <definedName name="P8TR">[47]INPUT!#REF!</definedName>
    <definedName name="P9TL" localSheetId="15">[47]INPUT!#REF!</definedName>
    <definedName name="P9TL">[47]INPUT!#REF!</definedName>
    <definedName name="P9TR" localSheetId="15">[47]INPUT!#REF!</definedName>
    <definedName name="P9TR">[47]INPUT!#REF!</definedName>
    <definedName name="PA" localSheetId="15">[57]제수!#REF!</definedName>
    <definedName name="PA">[57]제수!#REF!</definedName>
    <definedName name="Pai" localSheetId="15">#REF!</definedName>
    <definedName name="Pai">#REF!</definedName>
    <definedName name="pa삼" localSheetId="15">#REF!</definedName>
    <definedName name="pa삼">#REF!</definedName>
    <definedName name="Pa오" localSheetId="15">#REF!</definedName>
    <definedName name="Pa오">#REF!</definedName>
    <definedName name="PB" localSheetId="15">#REF!</definedName>
    <definedName name="PB">#REF!</definedName>
    <definedName name="PB_2" localSheetId="15">'[42]IMPEADENCE MAP 취수장'!#REF!</definedName>
    <definedName name="PB_2">'[42]IMPEADENCE MAP 취수장'!#REF!</definedName>
    <definedName name="PBB" localSheetId="15">#REF!</definedName>
    <definedName name="PBB">#REF!</definedName>
    <definedName name="PC" localSheetId="15">#REF!</definedName>
    <definedName name="PC">#REF!</definedName>
    <definedName name="PC_BEAM" localSheetId="15">#REF!</definedName>
    <definedName name="PC_BEAM">#REF!</definedName>
    <definedName name="PCCONE조립인장" localSheetId="15">[50]목재동바리!#REF!</definedName>
    <definedName name="PCCONE조립인장">[50]목재동바리!#REF!</definedName>
    <definedName name="PC강선제작및삽입" localSheetId="15">[50]목재동바리!#REF!</definedName>
    <definedName name="PC강선제작및삽입">[50]목재동바리!#REF!</definedName>
    <definedName name="PD" localSheetId="15">#REF!</definedName>
    <definedName name="PD">#REF!</definedName>
    <definedName name="PDF" localSheetId="15">#REF!</definedName>
    <definedName name="PDF">#REF!</definedName>
    <definedName name="PE" localSheetId="15">#REF!</definedName>
    <definedName name="PE">#REF!</definedName>
    <definedName name="PE100C" localSheetId="15">[68]단가!#REF!</definedName>
    <definedName name="PE100C">[68]단가!#REF!</definedName>
    <definedName name="PE16C" localSheetId="15">[68]단가!#REF!</definedName>
    <definedName name="PE16C">[68]단가!#REF!</definedName>
    <definedName name="PE22C" localSheetId="15">[68]단가!#REF!</definedName>
    <definedName name="PE22C">[68]단가!#REF!</definedName>
    <definedName name="PE28C" localSheetId="15">[68]단가!#REF!</definedName>
    <definedName name="PE28C">[68]단가!#REF!</definedName>
    <definedName name="PE36C" localSheetId="15">[68]단가!#REF!</definedName>
    <definedName name="PE36C">[68]단가!#REF!</definedName>
    <definedName name="PE42C" localSheetId="15">[68]단가!#REF!</definedName>
    <definedName name="PE42C">[68]단가!#REF!</definedName>
    <definedName name="PE54C" localSheetId="15">[68]단가!#REF!</definedName>
    <definedName name="PE54C">[68]단가!#REF!</definedName>
    <definedName name="PEA" localSheetId="15">#REF!</definedName>
    <definedName name="PEA">#REF!</definedName>
    <definedName name="PEE">[67]DATA!$N$4:$P$12</definedName>
    <definedName name="PF" localSheetId="15">#REF!</definedName>
    <definedName name="PF">#REF!</definedName>
    <definedName name="PG" localSheetId="15">#REF!</definedName>
    <definedName name="PG">#REF!</definedName>
    <definedName name="PH" localSheetId="15">#REF!</definedName>
    <definedName name="PH">#REF!</definedName>
    <definedName name="PhiH" localSheetId="15">#REF!</definedName>
    <definedName name="PhiH">#REF!</definedName>
    <definedName name="PhiJ" localSheetId="15">#REF!</definedName>
    <definedName name="PhiJ">#REF!</definedName>
    <definedName name="PhiT" localSheetId="15">#REF!</definedName>
    <definedName name="PhiT">#REF!</definedName>
    <definedName name="PI" localSheetId="15">#REF!</definedName>
    <definedName name="PI">#REF!</definedName>
    <definedName name="piiuer" localSheetId="15" hidden="1">#REF!</definedName>
    <definedName name="piiuer" hidden="1">#REF!</definedName>
    <definedName name="pile_s">[77]말뚝지지력산정!$F$116</definedName>
    <definedName name="PILED10L" localSheetId="15">[47]INPUT!#REF!</definedName>
    <definedName name="PILED10L">[47]INPUT!#REF!</definedName>
    <definedName name="PILED10R" localSheetId="15">[47]INPUT!#REF!</definedName>
    <definedName name="PILED10R">[47]INPUT!#REF!</definedName>
    <definedName name="PILED3L" localSheetId="15">[47]INPUT!#REF!</definedName>
    <definedName name="PILED3L">[47]INPUT!#REF!</definedName>
    <definedName name="PILED3R" localSheetId="15">[47]INPUT!#REF!</definedName>
    <definedName name="PILED3R">[47]INPUT!#REF!</definedName>
    <definedName name="PILED4L" localSheetId="15">[47]INPUT!#REF!</definedName>
    <definedName name="PILED4L">[47]INPUT!#REF!</definedName>
    <definedName name="PILED4R" localSheetId="15">[47]INPUT!#REF!</definedName>
    <definedName name="PILED4R">[47]INPUT!#REF!</definedName>
    <definedName name="PILED5L" localSheetId="15">[47]INPUT!#REF!</definedName>
    <definedName name="PILED5L">[47]INPUT!#REF!</definedName>
    <definedName name="PILED5R" localSheetId="15">[47]INPUT!#REF!</definedName>
    <definedName name="PILED5R">[47]INPUT!#REF!</definedName>
    <definedName name="PILED6L" localSheetId="15">[47]INPUT!#REF!</definedName>
    <definedName name="PILED6L">[47]INPUT!#REF!</definedName>
    <definedName name="PILED6R" localSheetId="15">[47]INPUT!#REF!</definedName>
    <definedName name="PILED6R">[47]INPUT!#REF!</definedName>
    <definedName name="PILED7L" localSheetId="15">[47]INPUT!#REF!</definedName>
    <definedName name="PILED7L">[47]INPUT!#REF!</definedName>
    <definedName name="PILED7R" localSheetId="15">[47]INPUT!#REF!</definedName>
    <definedName name="PILED7R">[47]INPUT!#REF!</definedName>
    <definedName name="PILED8L" localSheetId="15">[47]INPUT!#REF!</definedName>
    <definedName name="PILED8L">[47]INPUT!#REF!</definedName>
    <definedName name="PILED8R" localSheetId="15">[47]INPUT!#REF!</definedName>
    <definedName name="PILED8R">[47]INPUT!#REF!</definedName>
    <definedName name="PILED9L" localSheetId="15">[47]INPUT!#REF!</definedName>
    <definedName name="PILED9L">[47]INPUT!#REF!</definedName>
    <definedName name="PILED9R" localSheetId="15">[47]INPUT!#REF!</definedName>
    <definedName name="PILED9R">[47]INPUT!#REF!</definedName>
    <definedName name="PILET10L" localSheetId="15">[47]INPUT!#REF!</definedName>
    <definedName name="PILET10L">[47]INPUT!#REF!</definedName>
    <definedName name="PILET10R" localSheetId="15">[47]INPUT!#REF!</definedName>
    <definedName name="PILET10R">[47]INPUT!#REF!</definedName>
    <definedName name="PILET3L" localSheetId="15">[47]INPUT!#REF!</definedName>
    <definedName name="PILET3L">[47]INPUT!#REF!</definedName>
    <definedName name="PILET3R" localSheetId="15">[47]INPUT!#REF!</definedName>
    <definedName name="PILET3R">[47]INPUT!#REF!</definedName>
    <definedName name="PILET4L" localSheetId="15">[47]INPUT!#REF!</definedName>
    <definedName name="PILET4L">[47]INPUT!#REF!</definedName>
    <definedName name="PILET4R" localSheetId="15">[47]INPUT!#REF!</definedName>
    <definedName name="PILET4R">[47]INPUT!#REF!</definedName>
    <definedName name="PILET5L" localSheetId="15">[47]INPUT!#REF!</definedName>
    <definedName name="PILET5L">[47]INPUT!#REF!</definedName>
    <definedName name="PILET5R" localSheetId="15">[47]INPUT!#REF!</definedName>
    <definedName name="PILET5R">[47]INPUT!#REF!</definedName>
    <definedName name="PILET6L" localSheetId="15">[47]INPUT!#REF!</definedName>
    <definedName name="PILET6L">[47]INPUT!#REF!</definedName>
    <definedName name="PILET6R" localSheetId="15">[47]INPUT!#REF!</definedName>
    <definedName name="PILET6R">[47]INPUT!#REF!</definedName>
    <definedName name="PILET7L" localSheetId="15">[47]INPUT!#REF!</definedName>
    <definedName name="PILET7L">[47]INPUT!#REF!</definedName>
    <definedName name="PILET7R" localSheetId="15">[47]INPUT!#REF!</definedName>
    <definedName name="PILET7R">[47]INPUT!#REF!</definedName>
    <definedName name="PILET8L" localSheetId="15">[47]INPUT!#REF!</definedName>
    <definedName name="PILET8L">[47]INPUT!#REF!</definedName>
    <definedName name="PILET8R" localSheetId="15">[47]INPUT!#REF!</definedName>
    <definedName name="PILET8R">[47]INPUT!#REF!</definedName>
    <definedName name="PILET9L" localSheetId="15">[47]INPUT!#REF!</definedName>
    <definedName name="PILET9L">[47]INPUT!#REF!</definedName>
    <definedName name="PILET9R" localSheetId="15">[47]INPUT!#REF!</definedName>
    <definedName name="PILET9R">[47]INPUT!#REF!</definedName>
    <definedName name="PILE규격" localSheetId="15">#REF!</definedName>
    <definedName name="PILE규격">#REF!</definedName>
    <definedName name="PILE길이">[107]가시설수량!$AE$13</definedName>
    <definedName name="PIPE" localSheetId="15">[8]수로단위수량!#REF!</definedName>
    <definedName name="PIPE">[8]수로단위수량!#REF!</definedName>
    <definedName name="PJ" localSheetId="15">#REF!</definedName>
    <definedName name="PJ">#REF!</definedName>
    <definedName name="PK" localSheetId="15">#REF!</definedName>
    <definedName name="PK">#REF!</definedName>
    <definedName name="PL" localSheetId="15">[56]부대공집계표!#REF!</definedName>
    <definedName name="PL">[56]부대공집계표!#REF!</definedName>
    <definedName name="PLATE_12t_단중" localSheetId="15">#REF!</definedName>
    <definedName name="PLATE_12t_단중">#REF!</definedName>
    <definedName name="PLATE_19t_단중" localSheetId="15">#REF!</definedName>
    <definedName name="PLATE_19t_단중">#REF!</definedName>
    <definedName name="PLATE_6t_단중" localSheetId="15">#REF!</definedName>
    <definedName name="PLATE_6t_단중">#REF!</definedName>
    <definedName name="PLATE_9t_단중" localSheetId="15">#REF!</definedName>
    <definedName name="PLATE_9t_단중">#REF!</definedName>
    <definedName name="plc" localSheetId="15" hidden="1">#REF!</definedName>
    <definedName name="plc" hidden="1">#REF!</definedName>
    <definedName name="PLC내용" localSheetId="15" hidden="1">#REF!</definedName>
    <definedName name="PLC내용" hidden="1">#REF!</definedName>
    <definedName name="plg" localSheetId="15">#REF!</definedName>
    <definedName name="plg">#REF!</definedName>
    <definedName name="PM" localSheetId="15">#REF!</definedName>
    <definedName name="PM">#REF!</definedName>
    <definedName name="PN" localSheetId="15">[56]부대공집계표!#REF!</definedName>
    <definedName name="PN">[56]부대공집계표!#REF!</definedName>
    <definedName name="PNLW10" localSheetId="15">[25]부하계산서!#REF!</definedName>
    <definedName name="PNLW10">[25]부하계산서!#REF!</definedName>
    <definedName name="PNLW8" localSheetId="15">[25]부하계산서!#REF!</definedName>
    <definedName name="PNLW8">[25]부하계산서!#REF!</definedName>
    <definedName name="PO" localSheetId="15">#REF!</definedName>
    <definedName name="PO">#REF!</definedName>
    <definedName name="POI" localSheetId="15" hidden="1">#REF!</definedName>
    <definedName name="POI" hidden="1">#REF!</definedName>
    <definedName name="POLE">OFFSET([129]참조!$AK$2,0,0,COUNTA([129]참조!$AK$1:$AK$65536),1)</definedName>
    <definedName name="POOM" localSheetId="15">[45]DATA!#REF!</definedName>
    <definedName name="POOM">[45]DATA!#REF!</definedName>
    <definedName name="pp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pp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pp" localSheetId="7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PP" localSheetId="15">#REF!,#REF!,#REF!,#REF!</definedName>
    <definedName name="pp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PP">#REF!,#REF!,#REF!,#REF!</definedName>
    <definedName name="Ppf" localSheetId="15">#REF!</definedName>
    <definedName name="Ppf">#REF!</definedName>
    <definedName name="PPP" localSheetId="15" hidden="1">#REF!</definedName>
    <definedName name="PPP" hidden="1">#REF!</definedName>
    <definedName name="PPPPP">{"'도면'!$G$62:$H$63","'도면'!$G$62:$H$63"}</definedName>
    <definedName name="PQ" localSheetId="15">#REF!</definedName>
    <definedName name="PQ">#REF!</definedName>
    <definedName name="Pr" localSheetId="15">#REF!</definedName>
    <definedName name="Pr">#REF!</definedName>
    <definedName name="PRC" localSheetId="15">#REF!</definedName>
    <definedName name="PRC">#REF!</definedName>
    <definedName name="Prel" localSheetId="15">#REF!</definedName>
    <definedName name="Prel">#REF!</definedName>
    <definedName name="prin" localSheetId="15">#REF!</definedName>
    <definedName name="prin">#REF!</definedName>
    <definedName name="print" localSheetId="15">#REF!</definedName>
    <definedName name="print">#REF!</definedName>
    <definedName name="Print_A" localSheetId="15">[130]산출내역서!#REF!</definedName>
    <definedName name="Print_A">[130]산출내역서!#REF!</definedName>
    <definedName name="_xlnm.Print_Area" localSheetId="3">'2.예정공정표'!$A$1:$O$25</definedName>
    <definedName name="_xlnm.Print_Area" localSheetId="5">'3.순용역비산출서'!$A$1:$N$25</definedName>
    <definedName name="_xlnm.Print_Area" localSheetId="14">'6.수량산출서'!$A$1:$J$41</definedName>
    <definedName name="_xlnm.Print_Area" localSheetId="15">'7.위치도'!$A$1:$I$75</definedName>
    <definedName name="_xlnm.Print_Area" localSheetId="0">가로간지!$A$1:$M$40</definedName>
    <definedName name="_xlnm.Print_Area" localSheetId="4">갑지!$A$1:$W$15</definedName>
    <definedName name="_xlnm.Print_Area" localSheetId="11">기계비및관련소프트웨어!$A$1:$I$23</definedName>
    <definedName name="_xlnm.Print_Area" localSheetId="9">노임단가!$A$1:$E$32</definedName>
    <definedName name="_xlnm.Print_Area" localSheetId="12">'성과심사수수료명세서(2026년)'!$A$1:$I$33</definedName>
    <definedName name="_xlnm.Print_Area" localSheetId="13">'현지검측명세서(2024년)'!$A$1:$I$35</definedName>
    <definedName name="_xlnm.Print_Area">#REF!</definedName>
    <definedName name="Print_Area_MI" localSheetId="15">#REF!</definedName>
    <definedName name="Print_Area_MI">#REF!</definedName>
    <definedName name="PRINT_AREA_MI1" localSheetId="15">#REF!</definedName>
    <definedName name="PRINT_AREA_MI1">#REF!</definedName>
    <definedName name="Print_Area1" localSheetId="15">#REF!</definedName>
    <definedName name="Print_Area1">#REF!</definedName>
    <definedName name="PRINT_TILTES" localSheetId="15">#REF!</definedName>
    <definedName name="PRINT_TILTES">#REF!</definedName>
    <definedName name="PRINT_TITLE" localSheetId="15">'[131]화재 탐지 설비'!#REF!</definedName>
    <definedName name="PRINT_TITLE">'[131]화재 탐지 설비'!#REF!</definedName>
    <definedName name="print_title2" localSheetId="15">#REF!</definedName>
    <definedName name="print_title2">#REF!</definedName>
    <definedName name="_xlnm.Print_Titles" localSheetId="7">'5.단가산출서'!$1:$1</definedName>
    <definedName name="_xlnm.Print_Titles">#N/A</definedName>
    <definedName name="PRINT_TITLES_MI">#N/A</definedName>
    <definedName name="Printed_Titles" localSheetId="15">#REF!</definedName>
    <definedName name="Printed_Titles">#REF!</definedName>
    <definedName name="printer" localSheetId="15">#REF!</definedName>
    <definedName name="printer">#REF!</definedName>
    <definedName name="PRINTER_AREA" localSheetId="15">#REF!</definedName>
    <definedName name="PRINTER_AREA">#REF!</definedName>
    <definedName name="printer_Titles" localSheetId="15">#REF!</definedName>
    <definedName name="printer_Titles">#REF!</definedName>
    <definedName name="printer_ttitle" localSheetId="15">#REF!</definedName>
    <definedName name="printer_ttitle">#REF!</definedName>
    <definedName name="PROJECT" localSheetId="15">#REF!</definedName>
    <definedName name="PROJECT">#REF!</definedName>
    <definedName name="PS" localSheetId="15">#REF!</definedName>
    <definedName name="PS">#REF!</definedName>
    <definedName name="psie" localSheetId="15" hidden="1">#REF!</definedName>
    <definedName name="psie" hidden="1">#REF!</definedName>
    <definedName name="PSS" localSheetId="15">#REF!</definedName>
    <definedName name="PSS">#REF!</definedName>
    <definedName name="PT" localSheetId="15">[56]부대공집계표!#REF!</definedName>
    <definedName name="PT">[56]부대공집계표!#REF!</definedName>
    <definedName name="PTINT" localSheetId="15">[132]!PTINT</definedName>
    <definedName name="PTINT">[132]!PTINT</definedName>
    <definedName name="PTT" localSheetId="15">#REF!</definedName>
    <definedName name="PTT">#REF!</definedName>
    <definedName name="PU" localSheetId="15">#REF!</definedName>
    <definedName name="PU">#REF!</definedName>
    <definedName name="PUM" localSheetId="15">[45]DATA!#REF!</definedName>
    <definedName name="PUM">[45]DATA!#REF!</definedName>
    <definedName name="PUU" localSheetId="15">#REF!</definedName>
    <definedName name="PUU">#REF!</definedName>
    <definedName name="PV" localSheetId="15">#REF!</definedName>
    <definedName name="PV">#REF!</definedName>
    <definedName name="PVC" localSheetId="15">#REF!</definedName>
    <definedName name="PVC">#REF!</definedName>
    <definedName name="PVC28C" localSheetId="15">[1]일위대가표!#REF!</definedName>
    <definedName name="PVC28C">[1]일위대가표!#REF!</definedName>
    <definedName name="Px" localSheetId="15">#REF!</definedName>
    <definedName name="Px">#REF!</definedName>
    <definedName name="Pxa" localSheetId="15">#REF!</definedName>
    <definedName name="Pxa">#REF!</definedName>
    <definedName name="Pxan" localSheetId="15">#REF!</definedName>
    <definedName name="Pxan">#REF!</definedName>
    <definedName name="Pxh" localSheetId="15">#REF!</definedName>
    <definedName name="Pxh">#REF!</definedName>
    <definedName name="PYUUYF" localSheetId="15">BlankMacro1</definedName>
    <definedName name="PYUUYF">BlankMacro1</definedName>
    <definedName name="Q" localSheetId="15">[57]제수!#REF!</definedName>
    <definedName name="Q">[57]제수!#REF!</definedName>
    <definedName name="q_t_" localSheetId="15">#REF!</definedName>
    <definedName name="q_t_">#REF!</definedName>
    <definedName name="Q0" localSheetId="15">BlankMacro1</definedName>
    <definedName name="Q0">BlankMacro1</definedName>
    <definedName name="q3r" localSheetId="15">BlankMacro1</definedName>
    <definedName name="q3r">BlankMacro1</definedName>
    <definedName name="Q3WEE" hidden="1">{#N/A,#N/A,FALSE,"조골재"}</definedName>
    <definedName name="QA">[133]우배수!$I$24:$I$85</definedName>
    <definedName name="QAQA">'[134]ABUT수량-A1'!$T$25</definedName>
    <definedName name="QAWE" localSheetId="15">BlankMacro1</definedName>
    <definedName name="QAWE">BlankMacro1</definedName>
    <definedName name="qe" localSheetId="15">#REF!</definedName>
    <definedName name="qe">#REF!</definedName>
    <definedName name="qerqwer">#N/A</definedName>
    <definedName name="Qe앨" localSheetId="15">#REF!</definedName>
    <definedName name="Qe앨">#REF!</definedName>
    <definedName name="QHQN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qi" localSheetId="15">[22]설계조건!#REF!</definedName>
    <definedName name="qi">[22]설계조건!#REF!</definedName>
    <definedName name="QLQL" localSheetId="15">#REF!</definedName>
    <definedName name="QLQL">#REF!</definedName>
    <definedName name="qor" hidden="1">[135]실행철강하도!$A$1:$A$4</definedName>
    <definedName name="qpp">'[136]tggwan(mac)'!$A$1:$A$65536</definedName>
    <definedName name="qq" localSheetId="15">#REF!</definedName>
    <definedName name="qq">#REF!</definedName>
    <definedName name="qqaa">'[46]ABUT수량-A1'!$T$25</definedName>
    <definedName name="qqq">'[137]ABUT수량-A1'!$T$25</definedName>
    <definedName name="qqqq" localSheetId="15">[44]일위집계표!#REF!</definedName>
    <definedName name="qqqq">[44]일위집계표!#REF!</definedName>
    <definedName name="QQQQQ">[133]우배수!$I$24:$I$85</definedName>
    <definedName name="qqqqqq" localSheetId="15">BlankMacro1</definedName>
    <definedName name="qqqqqq">BlankMacro1</definedName>
    <definedName name="qsdf" hidden="1">{"'Firr(선)'!$AS$1:$AY$62","'Firr(사)'!$AS$1:$AY$62","'Firr(회)'!$AS$1:$AY$62","'Firr(선)'!$L$1:$V$62","'Firr(사)'!$L$1:$V$62","'Firr(회)'!$L$1:$V$62"}</definedName>
    <definedName name="QTY" localSheetId="15">#REF!</definedName>
    <definedName name="QTY">#REF!</definedName>
    <definedName name="qu" localSheetId="15">#REF!</definedName>
    <definedName name="qu">#REF!</definedName>
    <definedName name="qw" hidden="1">{#N/A,#N/A,FALSE,"단가표지"}</definedName>
    <definedName name="QWQW">'[134]ABUT수량-A1'!$T$25</definedName>
    <definedName name="QWT" localSheetId="15">'[111]3련 BOX'!#REF!</definedName>
    <definedName name="QWT">'[111]3련 BOX'!#REF!</definedName>
    <definedName name="q디" localSheetId="15">#REF!</definedName>
    <definedName name="q디">#REF!</definedName>
    <definedName name="q앨" localSheetId="15">#REF!</definedName>
    <definedName name="q앨">#REF!</definedName>
    <definedName name="R_" localSheetId="15">#REF!</definedName>
    <definedName name="R_">#REF!</definedName>
    <definedName name="RA" localSheetId="15">[57]제수!#REF!</definedName>
    <definedName name="RA">[57]제수!#REF!</definedName>
    <definedName name="Radius" localSheetId="15">#REF!</definedName>
    <definedName name="Radius">#REF!</definedName>
    <definedName name="RAS" localSheetId="15">#REF!</definedName>
    <definedName name="RAS">#REF!</definedName>
    <definedName name="RATE" localSheetId="15">#REF!</definedName>
    <definedName name="RATE">#REF!</definedName>
    <definedName name="Rate_MD" localSheetId="15">[92]Proposal!#REF!</definedName>
    <definedName name="Rate_MD">[92]Proposal!#REF!</definedName>
    <definedName name="RAW" localSheetId="15">#REF!</definedName>
    <definedName name="RAW">#REF!</definedName>
    <definedName name="RB" localSheetId="15">[57]제수!#REF!</definedName>
    <definedName name="RB">[57]제수!#REF!</definedName>
    <definedName name="rcon" localSheetId="15">#REF!</definedName>
    <definedName name="rcon">#REF!</definedName>
    <definedName name="Rcrown" localSheetId="15">#REF!</definedName>
    <definedName name="Rcrown">#REF!</definedName>
    <definedName name="RD" localSheetId="15">[57]제수!#REF!</definedName>
    <definedName name="RD">[57]제수!#REF!</definedName>
    <definedName name="RE" localSheetId="15">[57]제수!#REF!</definedName>
    <definedName name="RE">[57]제수!#REF!</definedName>
    <definedName name="REF_6" localSheetId="15">#REF!</definedName>
    <definedName name="REF_6">#REF!</definedName>
    <definedName name="REF_F" localSheetId="15">#REF!</definedName>
    <definedName name="REF_F">#REF!</definedName>
    <definedName name="REF_G" localSheetId="15">#REF!</definedName>
    <definedName name="REF_G">#REF!</definedName>
    <definedName name="REF_H" localSheetId="15">#REF!</definedName>
    <definedName name="REF_H">#REF!</definedName>
    <definedName name="REF_J" localSheetId="15">#REF!</definedName>
    <definedName name="REF_J">#REF!</definedName>
    <definedName name="REF_L" localSheetId="15">#REF!</definedName>
    <definedName name="REF_L">#REF!</definedName>
    <definedName name="REF_O" localSheetId="15">#REF!</definedName>
    <definedName name="REF_O">#REF!</definedName>
    <definedName name="REF_Q" localSheetId="15">#REF!</definedName>
    <definedName name="REF_Q">#REF!</definedName>
    <definedName name="REMK" localSheetId="15">#REF!</definedName>
    <definedName name="REMK">#REF!</definedName>
    <definedName name="rererer" localSheetId="15">#REF!</definedName>
    <definedName name="rererer">#REF!</definedName>
    <definedName name="REW" localSheetId="15">BlankMacro1</definedName>
    <definedName name="REW">BlankMacro1</definedName>
    <definedName name="RF" localSheetId="15">[57]제수!#REF!</definedName>
    <definedName name="RF">[57]제수!#REF!</definedName>
    <definedName name="RFTG" localSheetId="15">BlankMacro1</definedName>
    <definedName name="RFTG">BlankMacro1</definedName>
    <definedName name="RG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G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G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GRG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GRG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GRG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GR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H" localSheetId="15">[57]제수!#REF!</definedName>
    <definedName name="RH">[57]제수!#REF!</definedName>
    <definedName name="RH.4" localSheetId="15">#REF!</definedName>
    <definedName name="RH.4">#REF!</definedName>
    <definedName name="RH.7" localSheetId="15">#REF!</definedName>
    <definedName name="RH.7">#REF!</definedName>
    <definedName name="RHDDNJS">#N/A</definedName>
    <definedName name="rho" localSheetId="15">#REF!</definedName>
    <definedName name="rho">#REF!</definedName>
    <definedName name="RI" localSheetId="15">[57]제수!#REF!</definedName>
    <definedName name="RI">[57]제수!#REF!</definedName>
    <definedName name="RK" localSheetId="15" hidden="1">[90]수량산출!#REF!</definedName>
    <definedName name="RK" hidden="1">[90]수량산출!#REF!</definedName>
    <definedName name="rksl">#N/A</definedName>
    <definedName name="RL" localSheetId="15">#REF!</definedName>
    <definedName name="RL">#REF!</definedName>
    <definedName name="Rl이" localSheetId="15">#REF!</definedName>
    <definedName name="Rl이">#REF!</definedName>
    <definedName name="Rl일" localSheetId="15">#REF!</definedName>
    <definedName name="Rl일">#REF!</definedName>
    <definedName name="RM_D" localSheetId="15">[45]DATA!#REF!</definedName>
    <definedName name="RM_D">[45]DATA!#REF!</definedName>
    <definedName name="rnj">[138]DATE!$I$24:$I$85</definedName>
    <definedName name="ROCK_AUGER" localSheetId="15">[105]장비집계!#REF!</definedName>
    <definedName name="ROCK_AUGER">[105]장비집계!#REF!</definedName>
    <definedName name="rog" localSheetId="15">#REF!</definedName>
    <definedName name="rog">#REF!</definedName>
    <definedName name="Royalty" hidden="1">{#N/A,#N/A,FALSE,"Sheet1"}</definedName>
    <definedName name="rp" localSheetId="15">#REF!</definedName>
    <definedName name="rp">#REF!</definedName>
    <definedName name="RRR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rrrrrrrrrr" localSheetId="15">#REF!</definedName>
    <definedName name="rrrrrrrrrrr">#REF!</definedName>
    <definedName name="RRTRENMKJKK">{"'도면'!$G$62:$H$63","'도면'!$G$62:$H$63"}</definedName>
    <definedName name="RS" localSheetId="15">BlankMacro1</definedName>
    <definedName name="RS">BlankMacro1</definedName>
    <definedName name="RSS" localSheetId="15">#REF!</definedName>
    <definedName name="RSS">#REF!</definedName>
    <definedName name="RTDYKJ" localSheetId="15">BlankMacro1</definedName>
    <definedName name="RTDYKJ">BlankMacro1</definedName>
    <definedName name="RTJ" localSheetId="15">BlankMacro1</definedName>
    <definedName name="RTJ">BlankMacro1</definedName>
    <definedName name="RTJRTJTY" localSheetId="15">BlankMacro1</definedName>
    <definedName name="RTJRTJTY">BlankMacro1</definedName>
    <definedName name="RTJTRYJ" localSheetId="15">BlankMacro1</definedName>
    <definedName name="RTJTRYJ">BlankMacro1</definedName>
    <definedName name="rtt" localSheetId="15">#REF!</definedName>
    <definedName name="rtt">#REF!</definedName>
    <definedName name="rtwertw">#N/A</definedName>
    <definedName name="ru" localSheetId="15">#REF!</definedName>
    <definedName name="ru">#REF!</definedName>
    <definedName name="rud" localSheetId="15">#REF!</definedName>
    <definedName name="rud">#REF!</definedName>
    <definedName name="RVBFRTH" localSheetId="15">BlankMacro1</definedName>
    <definedName name="RVBFRTH">BlankMacro1</definedName>
    <definedName name="RWE" localSheetId="15">BlankMacro1</definedName>
    <definedName name="RWE">BlankMacro1</definedName>
    <definedName name="rwr" hidden="1">{#N/A,#N/A,TRUE,"손익보고"}</definedName>
    <definedName name="Rx" localSheetId="15">#REF!</definedName>
    <definedName name="Rx">#REF!</definedName>
    <definedName name="S" localSheetId="15">[57]제수!#REF!</definedName>
    <definedName name="S">[57]제수!#REF!</definedName>
    <definedName name="s_1" localSheetId="15">#REF!</definedName>
    <definedName name="s_1">#REF!</definedName>
    <definedName name="s_2" localSheetId="15">#REF!</definedName>
    <definedName name="s_2">#REF!</definedName>
    <definedName name="S_B" localSheetId="15">#REF!</definedName>
    <definedName name="S_B">#REF!</definedName>
    <definedName name="S_B1" localSheetId="15">'[42]IMPEADENCE MAP 취수장'!#REF!</definedName>
    <definedName name="S_B1">'[42]IMPEADENCE MAP 취수장'!#REF!</definedName>
    <definedName name="S_B2" localSheetId="15">#REF!</definedName>
    <definedName name="S_B2">#REF!</definedName>
    <definedName name="S_B3" localSheetId="15">#REF!</definedName>
    <definedName name="S_B3">#REF!</definedName>
    <definedName name="S_G" localSheetId="15">#REF!</definedName>
    <definedName name="S_G">#REF!</definedName>
    <definedName name="S_G1" localSheetId="15">'[42]IMPEADENCE MAP 취수장'!#REF!</definedName>
    <definedName name="S_G1">'[42]IMPEADENCE MAP 취수장'!#REF!</definedName>
    <definedName name="S_G2" localSheetId="15">#REF!</definedName>
    <definedName name="S_G2">#REF!</definedName>
    <definedName name="S_G3" localSheetId="15">#REF!</definedName>
    <definedName name="S_G3">#REF!</definedName>
    <definedName name="S_P" localSheetId="15">#REF!</definedName>
    <definedName name="S_P">#REF!</definedName>
    <definedName name="S_R" localSheetId="15">#REF!</definedName>
    <definedName name="S_R">#REF!</definedName>
    <definedName name="S_R1" localSheetId="15">'[42]IMPEADENCE MAP 취수장'!#REF!</definedName>
    <definedName name="S_R1">'[42]IMPEADENCE MAP 취수장'!#REF!</definedName>
    <definedName name="S_R2" localSheetId="15">#REF!</definedName>
    <definedName name="S_R2">#REF!</definedName>
    <definedName name="S_W개발제외노무비" localSheetId="15">#REF!</definedName>
    <definedName name="S_W개발제외노무비">#REF!</definedName>
    <definedName name="S_W시험기사" localSheetId="15">[65]시중노임단가!#REF!</definedName>
    <definedName name="S_W시험기사">[65]시중노임단가!#REF!</definedName>
    <definedName name="S_W시험사" localSheetId="15">#REF!</definedName>
    <definedName name="S_W시험사">#REF!</definedName>
    <definedName name="S_X" localSheetId="15">#REF!</definedName>
    <definedName name="S_X">#REF!</definedName>
    <definedName name="S_X1" localSheetId="15">'[42]IMPEADENCE MAP 취수장'!#REF!</definedName>
    <definedName name="S_X1">'[42]IMPEADENCE MAP 취수장'!#REF!</definedName>
    <definedName name="S_X2" localSheetId="15">#REF!</definedName>
    <definedName name="S_X2">#REF!</definedName>
    <definedName name="S_Y" localSheetId="15">#REF!</definedName>
    <definedName name="S_Y">#REF!</definedName>
    <definedName name="S_Y1" localSheetId="15">'[42]IMPEADENCE MAP 취수장'!#REF!</definedName>
    <definedName name="S_Y1">'[42]IMPEADENCE MAP 취수장'!#REF!</definedName>
    <definedName name="S_Y2" localSheetId="15">#REF!</definedName>
    <definedName name="S_Y2">#REF!</definedName>
    <definedName name="S_Z" localSheetId="15">#REF!</definedName>
    <definedName name="S_Z">#REF!</definedName>
    <definedName name="S_Z1" localSheetId="15">'[42]IMPEADENCE MAP 취수장'!#REF!</definedName>
    <definedName name="S_Z1">'[42]IMPEADENCE MAP 취수장'!#REF!</definedName>
    <definedName name="S_Z2" localSheetId="15">#REF!</definedName>
    <definedName name="S_Z2">#REF!</definedName>
    <definedName name="S10FL" localSheetId="15">[28]INPUT!#REF!</definedName>
    <definedName name="S10FL">[28]INPUT!#REF!</definedName>
    <definedName name="S10FR" localSheetId="15">[28]INPUT!#REF!</definedName>
    <definedName name="S10FR">[28]INPUT!#REF!</definedName>
    <definedName name="S10L" localSheetId="15">[28]INPUT!#REF!</definedName>
    <definedName name="S10L">[28]INPUT!#REF!</definedName>
    <definedName name="S10R" localSheetId="15">[28]INPUT!#REF!</definedName>
    <definedName name="S10R">[28]INPUT!#REF!</definedName>
    <definedName name="S10RL" localSheetId="15">[28]INPUT!#REF!</definedName>
    <definedName name="S10RL">[28]INPUT!#REF!</definedName>
    <definedName name="S10RR" localSheetId="15">[28]INPUT!#REF!</definedName>
    <definedName name="S10RR">[28]INPUT!#REF!</definedName>
    <definedName name="S10TL" localSheetId="15">[47]INPUT!#REF!</definedName>
    <definedName name="S10TL">[47]INPUT!#REF!</definedName>
    <definedName name="S10TR" localSheetId="15">[47]INPUT!#REF!</definedName>
    <definedName name="S10TR">[47]INPUT!#REF!</definedName>
    <definedName name="S2L" localSheetId="15">#REF!</definedName>
    <definedName name="S2L">#REF!</definedName>
    <definedName name="S3FL" localSheetId="15">[28]INPUT!#REF!</definedName>
    <definedName name="S3FL">[28]INPUT!#REF!</definedName>
    <definedName name="S3FR" localSheetId="15">[28]INPUT!#REF!</definedName>
    <definedName name="S3FR">[28]INPUT!#REF!</definedName>
    <definedName name="S3L" localSheetId="15">[28]INPUT!#REF!</definedName>
    <definedName name="S3L">[28]INPUT!#REF!</definedName>
    <definedName name="S3R" localSheetId="15">[28]INPUT!#REF!</definedName>
    <definedName name="S3R">[28]INPUT!#REF!</definedName>
    <definedName name="S3RL" localSheetId="15">[28]INPUT!#REF!</definedName>
    <definedName name="S3RL">[28]INPUT!#REF!</definedName>
    <definedName name="S3RR" localSheetId="15">[28]INPUT!#REF!</definedName>
    <definedName name="S3RR">[28]INPUT!#REF!</definedName>
    <definedName name="S3TL" localSheetId="15">[47]INPUT!#REF!</definedName>
    <definedName name="S3TL">[47]INPUT!#REF!</definedName>
    <definedName name="S3TR" localSheetId="15">[47]INPUT!#REF!</definedName>
    <definedName name="S3TR">[47]INPUT!#REF!</definedName>
    <definedName name="S4FL" localSheetId="15">[28]INPUT!#REF!</definedName>
    <definedName name="S4FL">[28]INPUT!#REF!</definedName>
    <definedName name="S4FR" localSheetId="15">[28]INPUT!#REF!</definedName>
    <definedName name="S4FR">[28]INPUT!#REF!</definedName>
    <definedName name="S4L" localSheetId="15">[28]INPUT!#REF!</definedName>
    <definedName name="S4L">[28]INPUT!#REF!</definedName>
    <definedName name="S4R" localSheetId="15">[28]INPUT!#REF!</definedName>
    <definedName name="S4R">[28]INPUT!#REF!</definedName>
    <definedName name="S4RL" localSheetId="15">[28]INPUT!#REF!</definedName>
    <definedName name="S4RL">[28]INPUT!#REF!</definedName>
    <definedName name="S4RR" localSheetId="15">[28]INPUT!#REF!</definedName>
    <definedName name="S4RR">[28]INPUT!#REF!</definedName>
    <definedName name="S4TL" localSheetId="15">[47]INPUT!#REF!</definedName>
    <definedName name="S4TL">[47]INPUT!#REF!</definedName>
    <definedName name="S4TR" localSheetId="15">[47]INPUT!#REF!</definedName>
    <definedName name="S4TR">[47]INPUT!#REF!</definedName>
    <definedName name="S5FL" localSheetId="15">[28]INPUT!#REF!</definedName>
    <definedName name="S5FL">[28]INPUT!#REF!</definedName>
    <definedName name="S5FR" localSheetId="15">[28]INPUT!#REF!</definedName>
    <definedName name="S5FR">[28]INPUT!#REF!</definedName>
    <definedName name="S5L" localSheetId="15">[28]INPUT!#REF!</definedName>
    <definedName name="S5L">[28]INPUT!#REF!</definedName>
    <definedName name="S5R" localSheetId="15">[28]INPUT!#REF!</definedName>
    <definedName name="S5R">[28]INPUT!#REF!</definedName>
    <definedName name="S5RL" localSheetId="15">[28]INPUT!#REF!</definedName>
    <definedName name="S5RL">[28]INPUT!#REF!</definedName>
    <definedName name="S5RR" localSheetId="15">[28]INPUT!#REF!</definedName>
    <definedName name="S5RR">[28]INPUT!#REF!</definedName>
    <definedName name="S5TL" localSheetId="15">[47]INPUT!#REF!</definedName>
    <definedName name="S5TL">[47]INPUT!#REF!</definedName>
    <definedName name="S5TR" localSheetId="15">[47]INPUT!#REF!</definedName>
    <definedName name="S5TR">[47]INPUT!#REF!</definedName>
    <definedName name="S6FL" localSheetId="15">[28]INPUT!#REF!</definedName>
    <definedName name="S6FL">[28]INPUT!#REF!</definedName>
    <definedName name="S6FR" localSheetId="15">[28]INPUT!#REF!</definedName>
    <definedName name="S6FR">[28]INPUT!#REF!</definedName>
    <definedName name="S6L" localSheetId="15">[28]INPUT!#REF!</definedName>
    <definedName name="S6L">[28]INPUT!#REF!</definedName>
    <definedName name="S6R" localSheetId="15">[28]INPUT!#REF!</definedName>
    <definedName name="S6R">[28]INPUT!#REF!</definedName>
    <definedName name="S6RL" localSheetId="15">[28]INPUT!#REF!</definedName>
    <definedName name="S6RL">[28]INPUT!#REF!</definedName>
    <definedName name="S6RR" localSheetId="15">[28]INPUT!#REF!</definedName>
    <definedName name="S6RR">[28]INPUT!#REF!</definedName>
    <definedName name="S6TL" localSheetId="15">[47]INPUT!#REF!</definedName>
    <definedName name="S6TL">[47]INPUT!#REF!</definedName>
    <definedName name="S6TR" localSheetId="15">[47]INPUT!#REF!</definedName>
    <definedName name="S6TR">[47]INPUT!#REF!</definedName>
    <definedName name="S7FL" localSheetId="15">[28]INPUT!#REF!</definedName>
    <definedName name="S7FL">[28]INPUT!#REF!</definedName>
    <definedName name="S7FR" localSheetId="15">[28]INPUT!#REF!</definedName>
    <definedName name="S7FR">[28]INPUT!#REF!</definedName>
    <definedName name="S7L" localSheetId="15">[28]INPUT!#REF!</definedName>
    <definedName name="S7L">[28]INPUT!#REF!</definedName>
    <definedName name="S7R" localSheetId="15">[28]INPUT!#REF!</definedName>
    <definedName name="S7R">[28]INPUT!#REF!</definedName>
    <definedName name="S7RL" localSheetId="15">[28]INPUT!#REF!</definedName>
    <definedName name="S7RL">[28]INPUT!#REF!</definedName>
    <definedName name="S7RR" localSheetId="15">[28]INPUT!#REF!</definedName>
    <definedName name="S7RR">[28]INPUT!#REF!</definedName>
    <definedName name="S7TL" localSheetId="15">[47]INPUT!#REF!</definedName>
    <definedName name="S7TL">[47]INPUT!#REF!</definedName>
    <definedName name="S7TR" localSheetId="15">[47]INPUT!#REF!</definedName>
    <definedName name="S7TR">[47]INPUT!#REF!</definedName>
    <definedName name="S8FL" localSheetId="15">[28]INPUT!#REF!</definedName>
    <definedName name="S8FL">[28]INPUT!#REF!</definedName>
    <definedName name="S8FR" localSheetId="15">[28]INPUT!#REF!</definedName>
    <definedName name="S8FR">[28]INPUT!#REF!</definedName>
    <definedName name="S8L" localSheetId="15">[28]INPUT!#REF!</definedName>
    <definedName name="S8L">[28]INPUT!#REF!</definedName>
    <definedName name="S8R" localSheetId="15">[28]INPUT!#REF!</definedName>
    <definedName name="S8R">[28]INPUT!#REF!</definedName>
    <definedName name="S8RL" localSheetId="15">[28]INPUT!#REF!</definedName>
    <definedName name="S8RL">[28]INPUT!#REF!</definedName>
    <definedName name="S8RR" localSheetId="15">[28]INPUT!#REF!</definedName>
    <definedName name="S8RR">[28]INPUT!#REF!</definedName>
    <definedName name="S8TL" localSheetId="15">[47]INPUT!#REF!</definedName>
    <definedName name="S8TL">[47]INPUT!#REF!</definedName>
    <definedName name="S8TR" localSheetId="15">[47]INPUT!#REF!</definedName>
    <definedName name="S8TR">[47]INPUT!#REF!</definedName>
    <definedName name="S9FL" localSheetId="15">[28]INPUT!#REF!</definedName>
    <definedName name="S9FL">[28]INPUT!#REF!</definedName>
    <definedName name="S9FR" localSheetId="15">[28]INPUT!#REF!</definedName>
    <definedName name="S9FR">[28]INPUT!#REF!</definedName>
    <definedName name="S9L" localSheetId="15">[28]INPUT!#REF!</definedName>
    <definedName name="S9L">[28]INPUT!#REF!</definedName>
    <definedName name="S9R" localSheetId="15">[28]INPUT!#REF!</definedName>
    <definedName name="S9R">[28]INPUT!#REF!</definedName>
    <definedName name="S9RL" localSheetId="15">[28]INPUT!#REF!</definedName>
    <definedName name="S9RL">[28]INPUT!#REF!</definedName>
    <definedName name="S9RR" localSheetId="15">[28]INPUT!#REF!</definedName>
    <definedName name="S9RR">[28]INPUT!#REF!</definedName>
    <definedName name="S9TL" localSheetId="15">[47]INPUT!#REF!</definedName>
    <definedName name="S9TL">[47]INPUT!#REF!</definedName>
    <definedName name="S9TR" localSheetId="15">[47]INPUT!#REF!</definedName>
    <definedName name="S9TR">[47]INPUT!#REF!</definedName>
    <definedName name="SA" localSheetId="15">[57]제수!#REF!</definedName>
    <definedName name="SA">[57]제수!#REF!</definedName>
    <definedName name="SAAAA">{"'도면'!$G$62:$H$63","'도면'!$G$62:$H$63"}</definedName>
    <definedName name="SADF" localSheetId="15">BlankMacro1</definedName>
    <definedName name="SADF">BlankMacro1</definedName>
    <definedName name="sae" localSheetId="15">BlankMacro1</definedName>
    <definedName name="sae">BlankMacro1</definedName>
    <definedName name="sasasa" hidden="1">{#N/A,#N/A,FALSE,"속도"}</definedName>
    <definedName name="SASL" localSheetId="15">'[111]3련 BOX'!#REF!</definedName>
    <definedName name="SASL">'[111]3련 BOX'!#REF!</definedName>
    <definedName name="SCK" localSheetId="15">#REF!</definedName>
    <definedName name="SCK">#REF!</definedName>
    <definedName name="SCODcr" localSheetId="15">#REF!</definedName>
    <definedName name="SCODcr">#REF!</definedName>
    <definedName name="sd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d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d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DAGG" localSheetId="15">BlankMacro1</definedName>
    <definedName name="SDAGG">BlankMacro1</definedName>
    <definedName name="SDAS" hidden="1">{"'Firr(선)'!$AS$1:$AY$62","'Firr(사)'!$AS$1:$AY$62","'Firr(회)'!$AS$1:$AY$62","'Firr(선)'!$L$1:$V$62","'Firr(사)'!$L$1:$V$62","'Firr(회)'!$L$1:$V$62"}</definedName>
    <definedName name="SDATA" localSheetId="15">#REF!</definedName>
    <definedName name="SDATA">#REF!</definedName>
    <definedName name="SDCFG\" hidden="1">{#N/A,#N/A,FALSE,"운반시간"}</definedName>
    <definedName name="SDD" localSheetId="15">BlankMacro1</definedName>
    <definedName name="SDD">BlankMacro1</definedName>
    <definedName name="SDDFD" hidden="1">{#N/A,#N/A,FALSE,"배수1"}</definedName>
    <definedName name="SDDG" localSheetId="15">BlankMacro1</definedName>
    <definedName name="SDDG">BlankMacro1</definedName>
    <definedName name="SDE" localSheetId="15">BlankMacro1</definedName>
    <definedName name="SDE">BlankMacro1</definedName>
    <definedName name="SDERGT" localSheetId="15">BlankMacro1</definedName>
    <definedName name="SDERGT">BlankMacro1</definedName>
    <definedName name="SDF">[0]!SDF</definedName>
    <definedName name="sdfa" localSheetId="15">BlankMacro1</definedName>
    <definedName name="sdfa">BlankMacro1</definedName>
    <definedName name="SDFDFD" hidden="1">{#N/A,#N/A,FALSE,"운반시간"}</definedName>
    <definedName name="SDFF" localSheetId="15">BlankMacro1</definedName>
    <definedName name="SDFF">BlankMacro1</definedName>
    <definedName name="sdfg">'[46]ABUT수량-A1'!$T$25</definedName>
    <definedName name="SDFGDFG" localSheetId="15">BlankMacro1</definedName>
    <definedName name="SDFGDFG">BlankMacro1</definedName>
    <definedName name="SDFGFGDFGDFGDFG" localSheetId="15">#REF!</definedName>
    <definedName name="SDFGFGDFGDFGDFG">#REF!</definedName>
    <definedName name="SDFGSDFG" localSheetId="15">BlankMacro1</definedName>
    <definedName name="SDFGSDFG">BlankMacro1</definedName>
    <definedName name="SDFRTG" localSheetId="15">BlankMacro1</definedName>
    <definedName name="SDFRTG">BlankMacro1</definedName>
    <definedName name="sdg" localSheetId="15" hidden="1">#REF!</definedName>
    <definedName name="sdg" hidden="1">#REF!</definedName>
    <definedName name="sdgdsa" localSheetId="15">BlankMacro1</definedName>
    <definedName name="sdgdsa">BlankMacro1</definedName>
    <definedName name="sdh" localSheetId="15">BlankMacro1</definedName>
    <definedName name="sdh">BlankMacro1</definedName>
    <definedName name="SDHRTH" localSheetId="15">BlankMacro1</definedName>
    <definedName name="SDHRTH">BlankMacro1</definedName>
    <definedName name="SDNR" localSheetId="15">#REF!</definedName>
    <definedName name="SDNR">#REF!</definedName>
    <definedName name="SDS" hidden="1">{#N/A,#N/A,FALSE,"2~8번"}</definedName>
    <definedName name="sdsdddd" hidden="1">{#N/A,#N/A,FALSE,"토공2"}</definedName>
    <definedName name="sdsss" localSheetId="15">#REF!</definedName>
    <definedName name="sdsss">#REF!</definedName>
    <definedName name="SDX" localSheetId="15">BlankMacro1</definedName>
    <definedName name="SDX">BlankMacro1</definedName>
    <definedName name="SE" localSheetId="15">BlankMacro1</definedName>
    <definedName name="SE">BlankMacro1</definedName>
    <definedName name="SEQU" localSheetId="15">#REF!</definedName>
    <definedName name="SEQU">#REF!</definedName>
    <definedName name="SER" localSheetId="15">BlankMacro1</definedName>
    <definedName name="SER">BlankMacro1</definedName>
    <definedName name="ses" localSheetId="15">BlankMacro1</definedName>
    <definedName name="ses">BlankMacro1</definedName>
    <definedName name="SET" localSheetId="15">BlankMacro1</definedName>
    <definedName name="SET">BlankMacro1</definedName>
    <definedName name="Seta" localSheetId="15">#REF!</definedName>
    <definedName name="Seta">#REF!</definedName>
    <definedName name="SEW" localSheetId="15">BlankMacro1</definedName>
    <definedName name="SEW">BlankMacro1</definedName>
    <definedName name="sewrwettt">#N/A</definedName>
    <definedName name="Sex">[6]견적내용입력!$E$8</definedName>
    <definedName name="SEXP" localSheetId="15">#REF!</definedName>
    <definedName name="SEXP">#REF!</definedName>
    <definedName name="SEZ" localSheetId="15">BlankMacro1</definedName>
    <definedName name="SEZ">BlankMacro1</definedName>
    <definedName name="SF" localSheetId="15">BlankMacro1</definedName>
    <definedName name="SF">BlankMacro1</definedName>
    <definedName name="SFDASDF">[0]!SFDASDF</definedName>
    <definedName name="sfdbd" localSheetId="15">[60]!Macro9</definedName>
    <definedName name="sfdbd">[60]!Macro9</definedName>
    <definedName name="SFDG" localSheetId="15">BlankMacro1</definedName>
    <definedName name="SFDG">BlankMacro1</definedName>
    <definedName name="SFDGHG" localSheetId="15">BlankMacro1</definedName>
    <definedName name="SFDGHG">BlankMacro1</definedName>
    <definedName name="SFFFFFWE" localSheetId="15">BlankMacro1</definedName>
    <definedName name="SFFFFFWE">BlankMacro1</definedName>
    <definedName name="SFG" localSheetId="15">BlankMacro1</definedName>
    <definedName name="SFG">BlankMacro1</definedName>
    <definedName name="sfggf" hidden="1">{#N/A,#N/A,FALSE,"배수1"}</definedName>
    <definedName name="SfLower" localSheetId="15">#REF!</definedName>
    <definedName name="SfLower">#REF!</definedName>
    <definedName name="SFRTHTR" localSheetId="15">BlankMacro1</definedName>
    <definedName name="SFRTHTR">BlankMacro1</definedName>
    <definedName name="SfUpper" localSheetId="15">#REF!</definedName>
    <definedName name="SfUpper">#REF!</definedName>
    <definedName name="SFW" localSheetId="15">BlankMacro1</definedName>
    <definedName name="SFW">BlankMacro1</definedName>
    <definedName name="SG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G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G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gfsdfe" localSheetId="15" hidden="1">#REF!</definedName>
    <definedName name="sgfsdfe" hidden="1">#REF!</definedName>
    <definedName name="sgge" localSheetId="15">BlankMacro1</definedName>
    <definedName name="sgge">BlankMacro1</definedName>
    <definedName name="SGR천공토사" localSheetId="15">[50]목재동바리!#REF!</definedName>
    <definedName name="SGR천공토사">[50]목재동바리!#REF!</definedName>
    <definedName name="SH10L" localSheetId="15">[28]INPUT!#REF!</definedName>
    <definedName name="SH10L">[28]INPUT!#REF!</definedName>
    <definedName name="SH10R" localSheetId="15">[28]INPUT!#REF!</definedName>
    <definedName name="SH10R">[28]INPUT!#REF!</definedName>
    <definedName name="SH3L" localSheetId="15">[28]INPUT!#REF!</definedName>
    <definedName name="SH3L">[28]INPUT!#REF!</definedName>
    <definedName name="SH3R" localSheetId="15">[28]INPUT!#REF!</definedName>
    <definedName name="SH3R">[28]INPUT!#REF!</definedName>
    <definedName name="SH4L" localSheetId="15">[28]INPUT!#REF!</definedName>
    <definedName name="SH4L">[28]INPUT!#REF!</definedName>
    <definedName name="SH4R" localSheetId="15">[28]INPUT!#REF!</definedName>
    <definedName name="SH4R">[28]INPUT!#REF!</definedName>
    <definedName name="SH5L" localSheetId="15">[28]INPUT!#REF!</definedName>
    <definedName name="SH5L">[28]INPUT!#REF!</definedName>
    <definedName name="SH5R" localSheetId="15">[28]INPUT!#REF!</definedName>
    <definedName name="SH5R">[28]INPUT!#REF!</definedName>
    <definedName name="SH6L" localSheetId="15">[28]INPUT!#REF!</definedName>
    <definedName name="SH6L">[28]INPUT!#REF!</definedName>
    <definedName name="SH6R" localSheetId="15">[28]INPUT!#REF!</definedName>
    <definedName name="SH6R">[28]INPUT!#REF!</definedName>
    <definedName name="SH7L" localSheetId="15">[28]INPUT!#REF!</definedName>
    <definedName name="SH7L">[28]INPUT!#REF!</definedName>
    <definedName name="SH7R" localSheetId="15">[28]INPUT!#REF!</definedName>
    <definedName name="SH7R">[28]INPUT!#REF!</definedName>
    <definedName name="SH8L" localSheetId="15">[28]INPUT!#REF!</definedName>
    <definedName name="SH8L">[28]INPUT!#REF!</definedName>
    <definedName name="SH8R" localSheetId="15">[28]INPUT!#REF!</definedName>
    <definedName name="SH8R">[28]INPUT!#REF!</definedName>
    <definedName name="SH9L" localSheetId="15">[28]INPUT!#REF!</definedName>
    <definedName name="SH9L">[28]INPUT!#REF!</definedName>
    <definedName name="SH9R" localSheetId="15">[28]INPUT!#REF!</definedName>
    <definedName name="SH9R">[28]INPUT!#REF!</definedName>
    <definedName name="SHE" localSheetId="15">#REF!</definedName>
    <definedName name="SHE">#REF!</definedName>
    <definedName name="sheet" hidden="1">{#N/A,#N/A,FALSE,"골재소요량";#N/A,#N/A,FALSE,"골재소요량"}</definedName>
    <definedName name="SHOE10L" localSheetId="15">[47]INPUT!#REF!</definedName>
    <definedName name="SHOE10L">[47]INPUT!#REF!</definedName>
    <definedName name="SHOE10R" localSheetId="15">[47]INPUT!#REF!</definedName>
    <definedName name="SHOE10R">[47]INPUT!#REF!</definedName>
    <definedName name="SHOE3L" localSheetId="15">[47]INPUT!#REF!</definedName>
    <definedName name="SHOE3L">[47]INPUT!#REF!</definedName>
    <definedName name="SHOE3R" localSheetId="15">[47]INPUT!#REF!</definedName>
    <definedName name="SHOE3R">[47]INPUT!#REF!</definedName>
    <definedName name="SHOE4L" localSheetId="15">[47]INPUT!#REF!</definedName>
    <definedName name="SHOE4L">[47]INPUT!#REF!</definedName>
    <definedName name="SHOE4R" localSheetId="15">[47]INPUT!#REF!</definedName>
    <definedName name="SHOE4R">[47]INPUT!#REF!</definedName>
    <definedName name="SHOE5L" localSheetId="15">[47]INPUT!#REF!</definedName>
    <definedName name="SHOE5L">[47]INPUT!#REF!</definedName>
    <definedName name="SHOE5R" localSheetId="15">[47]INPUT!#REF!</definedName>
    <definedName name="SHOE5R">[47]INPUT!#REF!</definedName>
    <definedName name="SHOE6L" localSheetId="15">[47]INPUT!#REF!</definedName>
    <definedName name="SHOE6L">[47]INPUT!#REF!</definedName>
    <definedName name="SHOE6R" localSheetId="15">[47]INPUT!#REF!</definedName>
    <definedName name="SHOE6R">[47]INPUT!#REF!</definedName>
    <definedName name="SHOE7L" localSheetId="15">[47]INPUT!#REF!</definedName>
    <definedName name="SHOE7L">[47]INPUT!#REF!</definedName>
    <definedName name="SHOE7R" localSheetId="15">[47]INPUT!#REF!</definedName>
    <definedName name="SHOE7R">[47]INPUT!#REF!</definedName>
    <definedName name="SHOE8L" localSheetId="15">[47]INPUT!#REF!</definedName>
    <definedName name="SHOE8L">[47]INPUT!#REF!</definedName>
    <definedName name="SHOE8R" localSheetId="15">[47]INPUT!#REF!</definedName>
    <definedName name="SHOE8R">[47]INPUT!#REF!</definedName>
    <definedName name="SHOE9L" localSheetId="15">[47]INPUT!#REF!</definedName>
    <definedName name="SHOE9L">[47]INPUT!#REF!</definedName>
    <definedName name="SHOE9R" localSheetId="15">[47]INPUT!#REF!</definedName>
    <definedName name="SHOE9R">[47]INPUT!#REF!</definedName>
    <definedName name="SHT" localSheetId="15">#REF!</definedName>
    <definedName name="SHT">#REF!</definedName>
    <definedName name="sigma" localSheetId="15">#REF!</definedName>
    <definedName name="sigma">#REF!</definedName>
    <definedName name="SigmaL" localSheetId="15">#REF!</definedName>
    <definedName name="SigmaL">#REF!</definedName>
    <definedName name="sigmaLcon" localSheetId="15">#REF!</definedName>
    <definedName name="sigmaLcon">#REF!</definedName>
    <definedName name="SIL">[91]데이타!$R$23:$S$32</definedName>
    <definedName name="sinchook" localSheetId="15">#REF!</definedName>
    <definedName name="sinchook">#REF!</definedName>
    <definedName name="size" localSheetId="15">#REF!</definedName>
    <definedName name="size">#REF!</definedName>
    <definedName name="SJS">[76]data!$P$4:$Q$13</definedName>
    <definedName name="SK" localSheetId="15">#REF!</definedName>
    <definedName name="SK">#REF!</definedName>
    <definedName name="SK10L" localSheetId="15">[47]INPUT!#REF!</definedName>
    <definedName name="SK10L">[47]INPUT!#REF!</definedName>
    <definedName name="SK10R" localSheetId="15">[47]INPUT!#REF!</definedName>
    <definedName name="SK10R">[47]INPUT!#REF!</definedName>
    <definedName name="SK3L" localSheetId="15">[47]INPUT!#REF!</definedName>
    <definedName name="SK3L">[47]INPUT!#REF!</definedName>
    <definedName name="SK3R" localSheetId="15">[47]INPUT!#REF!</definedName>
    <definedName name="SK3R">[47]INPUT!#REF!</definedName>
    <definedName name="SK4L" localSheetId="15">[47]INPUT!#REF!</definedName>
    <definedName name="SK4L">[47]INPUT!#REF!</definedName>
    <definedName name="SK4R" localSheetId="15">[47]INPUT!#REF!</definedName>
    <definedName name="SK4R">[47]INPUT!#REF!</definedName>
    <definedName name="SK5L" localSheetId="15">[47]INPUT!#REF!</definedName>
    <definedName name="SK5L">[47]INPUT!#REF!</definedName>
    <definedName name="SK5R" localSheetId="15">[47]INPUT!#REF!</definedName>
    <definedName name="SK5R">[47]INPUT!#REF!</definedName>
    <definedName name="SK6L" localSheetId="15">[47]INPUT!#REF!</definedName>
    <definedName name="SK6L">[47]INPUT!#REF!</definedName>
    <definedName name="SK6R" localSheetId="15">[47]INPUT!#REF!</definedName>
    <definedName name="SK6R">[47]INPUT!#REF!</definedName>
    <definedName name="SK7L" localSheetId="15">[47]INPUT!#REF!</definedName>
    <definedName name="SK7L">[47]INPUT!#REF!</definedName>
    <definedName name="SK7R" localSheetId="15">[47]INPUT!#REF!</definedName>
    <definedName name="SK7R">[47]INPUT!#REF!</definedName>
    <definedName name="SK8L" localSheetId="15">[47]INPUT!#REF!</definedName>
    <definedName name="SK8L">[47]INPUT!#REF!</definedName>
    <definedName name="SK8R" localSheetId="15">[47]INPUT!#REF!</definedName>
    <definedName name="SK8R">[47]INPUT!#REF!</definedName>
    <definedName name="SK9L" localSheetId="15">[47]INPUT!#REF!</definedName>
    <definedName name="SK9L">[47]INPUT!#REF!</definedName>
    <definedName name="SK9R" localSheetId="15">[47]INPUT!#REF!</definedName>
    <definedName name="SK9R">[47]INPUT!#REF!</definedName>
    <definedName name="skdfsk" localSheetId="15" hidden="1">#REF!</definedName>
    <definedName name="skdfsk" hidden="1">#REF!</definedName>
    <definedName name="SKE" localSheetId="15">#REF!</definedName>
    <definedName name="SKE">#REF!</definedName>
    <definedName name="SKE10L" localSheetId="15">[47]INPUT!#REF!</definedName>
    <definedName name="SKE10L">[47]INPUT!#REF!</definedName>
    <definedName name="SKE10R" localSheetId="15">[47]INPUT!#REF!</definedName>
    <definedName name="SKE10R">[47]INPUT!#REF!</definedName>
    <definedName name="SKE3L" localSheetId="15">[47]INPUT!#REF!</definedName>
    <definedName name="SKE3L">[47]INPUT!#REF!</definedName>
    <definedName name="SKE3R" localSheetId="15">[47]INPUT!#REF!</definedName>
    <definedName name="SKE3R">[47]INPUT!#REF!</definedName>
    <definedName name="SKE4L" localSheetId="15">[47]INPUT!#REF!</definedName>
    <definedName name="SKE4L">[47]INPUT!#REF!</definedName>
    <definedName name="SKE4R" localSheetId="15">[47]INPUT!#REF!</definedName>
    <definedName name="SKE4R">[47]INPUT!#REF!</definedName>
    <definedName name="SKE5L" localSheetId="15">[47]INPUT!#REF!</definedName>
    <definedName name="SKE5L">[47]INPUT!#REF!</definedName>
    <definedName name="SKE5R" localSheetId="15">[47]INPUT!#REF!</definedName>
    <definedName name="SKE5R">[47]INPUT!#REF!</definedName>
    <definedName name="SKE6L" localSheetId="15">[47]INPUT!#REF!</definedName>
    <definedName name="SKE6L">[47]INPUT!#REF!</definedName>
    <definedName name="SKE6R" localSheetId="15">[47]INPUT!#REF!</definedName>
    <definedName name="SKE6R">[47]INPUT!#REF!</definedName>
    <definedName name="SKE7L" localSheetId="15">[47]INPUT!#REF!</definedName>
    <definedName name="SKE7L">[47]INPUT!#REF!</definedName>
    <definedName name="SKE7R" localSheetId="15">[47]INPUT!#REF!</definedName>
    <definedName name="SKE7R">[47]INPUT!#REF!</definedName>
    <definedName name="SKE8L" localSheetId="15">[47]INPUT!#REF!</definedName>
    <definedName name="SKE8L">[47]INPUT!#REF!</definedName>
    <definedName name="SKE8R" localSheetId="15">[47]INPUT!#REF!</definedName>
    <definedName name="SKE8R">[47]INPUT!#REF!</definedName>
    <definedName name="SKE9L" localSheetId="15">[47]INPUT!#REF!</definedName>
    <definedName name="SKE9L">[47]INPUT!#REF!</definedName>
    <definedName name="SKE9R" localSheetId="15">[47]INPUT!#REF!</definedName>
    <definedName name="SKE9R">[47]INPUT!#REF!</definedName>
    <definedName name="SKEW" localSheetId="15">#REF!</definedName>
    <definedName name="SKEW">#REF!</definedName>
    <definedName name="SKEW1" localSheetId="15">#REF!</definedName>
    <definedName name="SKEW1">#REF!</definedName>
    <definedName name="skew2" localSheetId="15">#REF!</definedName>
    <definedName name="skew2">#REF!</definedName>
    <definedName name="SKIN" localSheetId="15">#REF!</definedName>
    <definedName name="SKIN">#REF!</definedName>
    <definedName name="SLAB" localSheetId="15">#REF!</definedName>
    <definedName name="SLAB">#REF!</definedName>
    <definedName name="SLAB1" localSheetId="15">#REF!</definedName>
    <definedName name="SLAB1">#REF!</definedName>
    <definedName name="SLAB2" localSheetId="15">#REF!</definedName>
    <definedName name="SLAB2">#REF!</definedName>
    <definedName name="SLAB3" localSheetId="15">#REF!</definedName>
    <definedName name="SLAB3">#REF!</definedName>
    <definedName name="SLID" localSheetId="15">#REF!</definedName>
    <definedName name="SLID">#REF!</definedName>
    <definedName name="SMAT" localSheetId="15">#REF!</definedName>
    <definedName name="SMAT">#REF!</definedName>
    <definedName name="SMHR" localSheetId="15">#REF!</definedName>
    <definedName name="SMHR">#REF!</definedName>
    <definedName name="SMP" localSheetId="15">#REF!</definedName>
    <definedName name="SMP">#REF!</definedName>
    <definedName name="SOIL">[59]토공!$A$5:$L$39</definedName>
    <definedName name="song" localSheetId="15">#REF!</definedName>
    <definedName name="song">#REF!</definedName>
    <definedName name="sort" localSheetId="15">#REF!</definedName>
    <definedName name="sort">#REF!</definedName>
    <definedName name="SORTCODE" localSheetId="15">#REF!</definedName>
    <definedName name="SORTCODE">#REF!</definedName>
    <definedName name="sortt" localSheetId="15" hidden="1">#REF!</definedName>
    <definedName name="sortt" hidden="1">#REF!</definedName>
    <definedName name="SPA" localSheetId="15">#REF!</definedName>
    <definedName name="SPA">#REF!</definedName>
    <definedName name="SPLICE" localSheetId="15">#REF!</definedName>
    <definedName name="SPLICE">#REF!</definedName>
    <definedName name="SPP_100A" localSheetId="15">[139]단가산출서!#REF!</definedName>
    <definedName name="SPP_100A">[139]단가산출서!#REF!</definedName>
    <definedName name="SPP_150A" localSheetId="15">[139]단가산출서!#REF!</definedName>
    <definedName name="SPP_150A">[139]단가산출서!#REF!</definedName>
    <definedName name="SPP_200A" localSheetId="15">[139]단가산출서!#REF!</definedName>
    <definedName name="SPP_200A">[139]단가산출서!#REF!</definedName>
    <definedName name="SPP_300A" localSheetId="15">[139]단가산출서!#REF!</definedName>
    <definedName name="SPP_300A">[139]단가산출서!#REF!</definedName>
    <definedName name="SPP_80A" localSheetId="15">[139]단가산출서!#REF!</definedName>
    <definedName name="SPP_80A">[139]단가산출서!#REF!</definedName>
    <definedName name="SPP_백__PIPE_100A_단중" localSheetId="15">#REF!</definedName>
    <definedName name="SPP_백__PIPE_100A_단중">#REF!</definedName>
    <definedName name="SPP_백__PIPE_125A_단중" localSheetId="15">#REF!</definedName>
    <definedName name="SPP_백__PIPE_125A_단중">#REF!</definedName>
    <definedName name="SPP_백__PIPE_150A_단중" localSheetId="15">#REF!</definedName>
    <definedName name="SPP_백__PIPE_150A_단중">#REF!</definedName>
    <definedName name="SPP_백__PIPE_15A_단중" localSheetId="15">#REF!</definedName>
    <definedName name="SPP_백__PIPE_15A_단중">#REF!</definedName>
    <definedName name="SPP_백__PIPE_200A_단중" localSheetId="15">#REF!</definedName>
    <definedName name="SPP_백__PIPE_200A_단중">#REF!</definedName>
    <definedName name="SPP_백__PIPE_20A_단중" localSheetId="15">#REF!</definedName>
    <definedName name="SPP_백__PIPE_20A_단중">#REF!</definedName>
    <definedName name="SPP_백__PIPE_250A_단중" localSheetId="15">#REF!</definedName>
    <definedName name="SPP_백__PIPE_250A_단중">#REF!</definedName>
    <definedName name="SPP_백__PIPE_25A_단중" localSheetId="15">#REF!</definedName>
    <definedName name="SPP_백__PIPE_25A_단중">#REF!</definedName>
    <definedName name="SPP_백__PIPE_300A_단중" localSheetId="15">#REF!</definedName>
    <definedName name="SPP_백__PIPE_300A_단중">#REF!</definedName>
    <definedName name="SPP_백__PIPE_32A_단중" localSheetId="15">#REF!</definedName>
    <definedName name="SPP_백__PIPE_32A_단중">#REF!</definedName>
    <definedName name="SPP_백__PIPE_350A_단중" localSheetId="15">#REF!</definedName>
    <definedName name="SPP_백__PIPE_350A_단중">#REF!</definedName>
    <definedName name="SPP_백__PIPE_400A_단중" localSheetId="15">#REF!</definedName>
    <definedName name="SPP_백__PIPE_400A_단중">#REF!</definedName>
    <definedName name="SPP_백__PIPE_40A_단중" localSheetId="15">#REF!</definedName>
    <definedName name="SPP_백__PIPE_40A_단중">#REF!</definedName>
    <definedName name="SPP_백__PIPE_450A_단중" localSheetId="15">#REF!</definedName>
    <definedName name="SPP_백__PIPE_450A_단중">#REF!</definedName>
    <definedName name="SPP_백__PIPE_500A_단중" localSheetId="15">#REF!</definedName>
    <definedName name="SPP_백__PIPE_500A_단중">#REF!</definedName>
    <definedName name="SPP_백__PIPE_50A_단중" localSheetId="15">#REF!</definedName>
    <definedName name="SPP_백__PIPE_50A_단중">#REF!</definedName>
    <definedName name="SPP_백__PIPE_65A_단중" localSheetId="15">#REF!</definedName>
    <definedName name="SPP_백__PIPE_65A_단중">#REF!</definedName>
    <definedName name="SPP_백__PIPE_80A_단중" localSheetId="15">#REF!</definedName>
    <definedName name="SPP_백__PIPE_80A_단중">#REF!</definedName>
    <definedName name="SPPS_PIPE_100A_40S_단중" localSheetId="15">#REF!</definedName>
    <definedName name="SPPS_PIPE_100A_40S_단중">#REF!</definedName>
    <definedName name="SPPS_PIPE_125A_40S_단중" localSheetId="15">#REF!</definedName>
    <definedName name="SPPS_PIPE_125A_40S_단중">#REF!</definedName>
    <definedName name="SPPS_PIPE_150A_40S_단중" localSheetId="15">#REF!</definedName>
    <definedName name="SPPS_PIPE_150A_40S_단중">#REF!</definedName>
    <definedName name="SPPS_PIPE_15A_40S_단중" localSheetId="15">#REF!</definedName>
    <definedName name="SPPS_PIPE_15A_40S_단중">#REF!</definedName>
    <definedName name="SPPS_PIPE_200A_40S_단중" localSheetId="15">#REF!</definedName>
    <definedName name="SPPS_PIPE_200A_40S_단중">#REF!</definedName>
    <definedName name="SPPS_PIPE_20A_40S_단중" localSheetId="15">#REF!</definedName>
    <definedName name="SPPS_PIPE_20A_40S_단중">#REF!</definedName>
    <definedName name="SPPS_PIPE_250A_40S_단중" localSheetId="15">#REF!</definedName>
    <definedName name="SPPS_PIPE_250A_40S_단중">#REF!</definedName>
    <definedName name="SPPS_PIPE_25A_40S_단중" localSheetId="15">#REF!</definedName>
    <definedName name="SPPS_PIPE_25A_40S_단중">#REF!</definedName>
    <definedName name="SPPS_PIPE_300A_40S_단중" localSheetId="15">#REF!</definedName>
    <definedName name="SPPS_PIPE_300A_40S_단중">#REF!</definedName>
    <definedName name="SPPS_PIPE_32A_40S_단중" localSheetId="15">#REF!</definedName>
    <definedName name="SPPS_PIPE_32A_40S_단중">#REF!</definedName>
    <definedName name="SPPS_PIPE_350A_40S_단중" localSheetId="15">#REF!</definedName>
    <definedName name="SPPS_PIPE_350A_40S_단중">#REF!</definedName>
    <definedName name="SPPS_PIPE_400A_40S_단중" localSheetId="15">#REF!</definedName>
    <definedName name="SPPS_PIPE_400A_40S_단중">#REF!</definedName>
    <definedName name="SPPS_PIPE_40A_40S_단중" localSheetId="15">#REF!</definedName>
    <definedName name="SPPS_PIPE_40A_40S_단중">#REF!</definedName>
    <definedName name="SPPS_PIPE_450A_40S_단중" localSheetId="15">#REF!</definedName>
    <definedName name="SPPS_PIPE_450A_40S_단중">#REF!</definedName>
    <definedName name="SPPS_PIPE_500A_40S_단중" localSheetId="15">#REF!</definedName>
    <definedName name="SPPS_PIPE_500A_40S_단중">#REF!</definedName>
    <definedName name="SPPS_PIPE_50A_40S_단중" localSheetId="15">#REF!</definedName>
    <definedName name="SPPS_PIPE_50A_40S_단중">#REF!</definedName>
    <definedName name="SPPS_PIPE_65A_40S_단중" localSheetId="15">#REF!</definedName>
    <definedName name="SPPS_PIPE_65A_40S_단중">#REF!</definedName>
    <definedName name="SPPS_PIPE_80A_40S_단중" localSheetId="15">#REF!</definedName>
    <definedName name="SPPS_PIPE_80A_40S_단중">#REF!</definedName>
    <definedName name="SPTYPE1" localSheetId="15">#REF!</definedName>
    <definedName name="SPTYPE1">#REF!</definedName>
    <definedName name="sr" localSheetId="15">BlankMacro1</definedName>
    <definedName name="sr">BlankMacro1</definedName>
    <definedName name="SR5YH" localSheetId="15">BlankMacro1</definedName>
    <definedName name="SR5YH">BlankMacro1</definedName>
    <definedName name="SRFTJ" localSheetId="15">BlankMacro1</definedName>
    <definedName name="SRFTJ">BlankMacro1</definedName>
    <definedName name="SRT_all" localSheetId="15">#REF!</definedName>
    <definedName name="SRT_all">#REF!</definedName>
    <definedName name="SRT_d" localSheetId="15">#REF!</definedName>
    <definedName name="SRT_d">#REF!</definedName>
    <definedName name="SRT_m" localSheetId="15">#REF!</definedName>
    <definedName name="SRT_m">#REF!</definedName>
    <definedName name="ss" localSheetId="15">#REF!</definedName>
    <definedName name="ss">#REF!</definedName>
    <definedName name="SS10L" localSheetId="15">[47]INPUT!#REF!</definedName>
    <definedName name="SS10L">[47]INPUT!#REF!</definedName>
    <definedName name="SS10TR" localSheetId="15">[47]INPUT!#REF!</definedName>
    <definedName name="SS10TR">[47]INPUT!#REF!</definedName>
    <definedName name="SS3L" localSheetId="15">[47]INPUT!#REF!</definedName>
    <definedName name="SS3L">[47]INPUT!#REF!</definedName>
    <definedName name="SS3R" localSheetId="15">[47]INPUT!#REF!</definedName>
    <definedName name="SS3R">[47]INPUT!#REF!</definedName>
    <definedName name="SS4L" localSheetId="15">[47]INPUT!#REF!</definedName>
    <definedName name="SS4L">[47]INPUT!#REF!</definedName>
    <definedName name="SS4R" localSheetId="15">[47]INPUT!#REF!</definedName>
    <definedName name="SS4R">[47]INPUT!#REF!</definedName>
    <definedName name="SS5L" localSheetId="15">[47]INPUT!#REF!</definedName>
    <definedName name="SS5L">[47]INPUT!#REF!</definedName>
    <definedName name="SS5R" localSheetId="15">[47]INPUT!#REF!</definedName>
    <definedName name="SS5R">[47]INPUT!#REF!</definedName>
    <definedName name="SS6L" localSheetId="15">[47]INPUT!#REF!</definedName>
    <definedName name="SS6L">[47]INPUT!#REF!</definedName>
    <definedName name="SS6R" localSheetId="15">[47]INPUT!#REF!</definedName>
    <definedName name="SS6R">[47]INPUT!#REF!</definedName>
    <definedName name="SS7L" localSheetId="15">[47]INPUT!#REF!</definedName>
    <definedName name="SS7L">[47]INPUT!#REF!</definedName>
    <definedName name="SS7R" localSheetId="15">[47]INPUT!#REF!</definedName>
    <definedName name="SS7R">[47]INPUT!#REF!</definedName>
    <definedName name="SS8L" localSheetId="15">[47]INPUT!#REF!</definedName>
    <definedName name="SS8L">[47]INPUT!#REF!</definedName>
    <definedName name="SS8R" localSheetId="15">[47]INPUT!#REF!</definedName>
    <definedName name="SS8R">[47]INPUT!#REF!</definedName>
    <definedName name="SS9L" localSheetId="15">[47]INPUT!#REF!</definedName>
    <definedName name="SS9L">[47]INPUT!#REF!</definedName>
    <definedName name="SS9R" localSheetId="15">[47]INPUT!#REF!</definedName>
    <definedName name="SS9R">[47]INPUT!#REF!</definedName>
    <definedName name="SSC10L" localSheetId="15">[47]INPUT!#REF!</definedName>
    <definedName name="SSC10L">[47]INPUT!#REF!</definedName>
    <definedName name="SSC10R" localSheetId="15">[47]INPUT!#REF!</definedName>
    <definedName name="SSC10R">[47]INPUT!#REF!</definedName>
    <definedName name="SSC3L" localSheetId="15">[47]INPUT!#REF!</definedName>
    <definedName name="SSC3L">[47]INPUT!#REF!</definedName>
    <definedName name="SSC3R" localSheetId="15">[47]INPUT!#REF!</definedName>
    <definedName name="SSC3R">[47]INPUT!#REF!</definedName>
    <definedName name="SSC4L" localSheetId="15">[47]INPUT!#REF!</definedName>
    <definedName name="SSC4L">[47]INPUT!#REF!</definedName>
    <definedName name="SSC4R" localSheetId="15">[47]INPUT!#REF!</definedName>
    <definedName name="SSC4R">[47]INPUT!#REF!</definedName>
    <definedName name="SSC5L" localSheetId="15">[47]INPUT!#REF!</definedName>
    <definedName name="SSC5L">[47]INPUT!#REF!</definedName>
    <definedName name="SSC5R" localSheetId="15">[47]INPUT!#REF!</definedName>
    <definedName name="SSC5R">[47]INPUT!#REF!</definedName>
    <definedName name="SSC6L" localSheetId="15">[47]INPUT!#REF!</definedName>
    <definedName name="SSC6L">[47]INPUT!#REF!</definedName>
    <definedName name="SSC6R" localSheetId="15">[47]INPUT!#REF!</definedName>
    <definedName name="SSC6R">[47]INPUT!#REF!</definedName>
    <definedName name="SSC7L" localSheetId="15">[47]INPUT!#REF!</definedName>
    <definedName name="SSC7L">[47]INPUT!#REF!</definedName>
    <definedName name="SSC7R" localSheetId="15">[47]INPUT!#REF!</definedName>
    <definedName name="SSC7R">[47]INPUT!#REF!</definedName>
    <definedName name="SSC8L" localSheetId="15">[47]INPUT!#REF!</definedName>
    <definedName name="SSC8L">[47]INPUT!#REF!</definedName>
    <definedName name="SSC8R" localSheetId="15">[47]INPUT!#REF!</definedName>
    <definedName name="SSC8R">[47]INPUT!#REF!</definedName>
    <definedName name="SSC9L" localSheetId="15">[47]INPUT!#REF!</definedName>
    <definedName name="SSC9L">[47]INPUT!#REF!</definedName>
    <definedName name="SSC9R" localSheetId="15">[47]INPUT!#REF!</definedName>
    <definedName name="SSC9R">[47]INPUT!#REF!</definedName>
    <definedName name="SSD" localSheetId="15">BlankMacro1</definedName>
    <definedName name="SSD">BlankMacro1</definedName>
    <definedName name="sss" localSheetId="2" hidden="1">#REF!</definedName>
    <definedName name="sss" localSheetId="3" hidden="1">#REF!</definedName>
    <definedName name="sss" localSheetId="7" hidden="1">#REF!</definedName>
    <definedName name="SSS" localSheetId="15">#REF!</definedName>
    <definedName name="sss" localSheetId="1" hidden="1">#REF!</definedName>
    <definedName name="SSS">#REF!</definedName>
    <definedName name="SSSS" localSheetId="15">#REF!</definedName>
    <definedName name="SSSS">#REF!</definedName>
    <definedName name="SSSSS" localSheetId="15">#REF!</definedName>
    <definedName name="SSSSS">#REF!</definedName>
    <definedName name="SSSSSS" localSheetId="15">#REF!</definedName>
    <definedName name="SSSSSS">#REF!</definedName>
    <definedName name="ssssssss" localSheetId="15" hidden="1">#REF!</definedName>
    <definedName name="ssssssss" hidden="1">#REF!</definedName>
    <definedName name="SST10L" localSheetId="15">[47]INPUT!#REF!</definedName>
    <definedName name="SST10L">[47]INPUT!#REF!</definedName>
    <definedName name="SST10R" localSheetId="15">[47]INPUT!#REF!</definedName>
    <definedName name="SST10R">[47]INPUT!#REF!</definedName>
    <definedName name="SST3L" localSheetId="15">[47]INPUT!#REF!</definedName>
    <definedName name="SST3L">[47]INPUT!#REF!</definedName>
    <definedName name="SST3R" localSheetId="15">[47]INPUT!#REF!</definedName>
    <definedName name="SST3R">[47]INPUT!#REF!</definedName>
    <definedName name="SST4L" localSheetId="15">[47]INPUT!#REF!</definedName>
    <definedName name="SST4L">[47]INPUT!#REF!</definedName>
    <definedName name="SST4R" localSheetId="15">[47]INPUT!#REF!</definedName>
    <definedName name="SST4R">[47]INPUT!#REF!</definedName>
    <definedName name="SST5L" localSheetId="15">[47]INPUT!#REF!</definedName>
    <definedName name="SST5L">[47]INPUT!#REF!</definedName>
    <definedName name="SST5R" localSheetId="15">[47]INPUT!#REF!</definedName>
    <definedName name="SST5R">[47]INPUT!#REF!</definedName>
    <definedName name="SST6L" localSheetId="15">[47]INPUT!#REF!</definedName>
    <definedName name="SST6L">[47]INPUT!#REF!</definedName>
    <definedName name="SST6R" localSheetId="15">[47]INPUT!#REF!</definedName>
    <definedName name="SST6R">[47]INPUT!#REF!</definedName>
    <definedName name="SST7L" localSheetId="15">[47]INPUT!#REF!</definedName>
    <definedName name="SST7L">[47]INPUT!#REF!</definedName>
    <definedName name="SST7R" localSheetId="15">[47]INPUT!#REF!</definedName>
    <definedName name="SST7R">[47]INPUT!#REF!</definedName>
    <definedName name="SST8L" localSheetId="15">[47]INPUT!#REF!</definedName>
    <definedName name="SST8L">[47]INPUT!#REF!</definedName>
    <definedName name="SST8R" localSheetId="15">[47]INPUT!#REF!</definedName>
    <definedName name="SST8R">[47]INPUT!#REF!</definedName>
    <definedName name="SST9L" localSheetId="15">[47]INPUT!#REF!</definedName>
    <definedName name="SST9L">[47]INPUT!#REF!</definedName>
    <definedName name="SST9R" localSheetId="15">[47]INPUT!#REF!</definedName>
    <definedName name="SST9R">[47]INPUT!#REF!</definedName>
    <definedName name="SSZ10XL" localSheetId="15">[47]INPUT!#REF!</definedName>
    <definedName name="SSZ10XL">[47]INPUT!#REF!</definedName>
    <definedName name="SSZ10XR" localSheetId="15">[47]INPUT!#REF!</definedName>
    <definedName name="SSZ10XR">[47]INPUT!#REF!</definedName>
    <definedName name="SSZ10YL" localSheetId="15">[47]INPUT!#REF!</definedName>
    <definedName name="SSZ10YL">[47]INPUT!#REF!</definedName>
    <definedName name="SSZ10YR" localSheetId="15">[47]INPUT!#REF!</definedName>
    <definedName name="SSZ10YR">[47]INPUT!#REF!</definedName>
    <definedName name="SSZ3XL" localSheetId="15">[47]INPUT!#REF!</definedName>
    <definedName name="SSZ3XL">[47]INPUT!#REF!</definedName>
    <definedName name="SSZ3XR" localSheetId="15">[47]INPUT!#REF!</definedName>
    <definedName name="SSZ3XR">[47]INPUT!#REF!</definedName>
    <definedName name="SSZ3YL" localSheetId="15">[47]INPUT!#REF!</definedName>
    <definedName name="SSZ3YL">[47]INPUT!#REF!</definedName>
    <definedName name="SSZ3YR" localSheetId="15">[47]INPUT!#REF!</definedName>
    <definedName name="SSZ3YR">[47]INPUT!#REF!</definedName>
    <definedName name="SSZ4XL" localSheetId="15">[47]INPUT!#REF!</definedName>
    <definedName name="SSZ4XL">[47]INPUT!#REF!</definedName>
    <definedName name="SSZ4XR" localSheetId="15">[47]INPUT!#REF!</definedName>
    <definedName name="SSZ4XR">[47]INPUT!#REF!</definedName>
    <definedName name="SSZ4YL" localSheetId="15">[47]INPUT!#REF!</definedName>
    <definedName name="SSZ4YL">[47]INPUT!#REF!</definedName>
    <definedName name="SSZ4YR" localSheetId="15">[47]INPUT!#REF!</definedName>
    <definedName name="SSZ4YR">[47]INPUT!#REF!</definedName>
    <definedName name="SSZ5XL" localSheetId="15">[47]INPUT!#REF!</definedName>
    <definedName name="SSZ5XL">[47]INPUT!#REF!</definedName>
    <definedName name="SSZ5XR" localSheetId="15">[47]INPUT!#REF!</definedName>
    <definedName name="SSZ5XR">[47]INPUT!#REF!</definedName>
    <definedName name="SSZ5YL" localSheetId="15">[47]INPUT!#REF!</definedName>
    <definedName name="SSZ5YL">[47]INPUT!#REF!</definedName>
    <definedName name="SSZ5YR" localSheetId="15">[47]INPUT!#REF!</definedName>
    <definedName name="SSZ5YR">[47]INPUT!#REF!</definedName>
    <definedName name="SSZ6XL" localSheetId="15">[47]INPUT!#REF!</definedName>
    <definedName name="SSZ6XL">[47]INPUT!#REF!</definedName>
    <definedName name="SSZ6XR" localSheetId="15">[47]INPUT!#REF!</definedName>
    <definedName name="SSZ6XR">[47]INPUT!#REF!</definedName>
    <definedName name="SSZ6YL" localSheetId="15">[47]INPUT!#REF!</definedName>
    <definedName name="SSZ6YL">[47]INPUT!#REF!</definedName>
    <definedName name="SSZ6YR" localSheetId="15">[47]INPUT!#REF!</definedName>
    <definedName name="SSZ6YR">[47]INPUT!#REF!</definedName>
    <definedName name="SSZ7XL" localSheetId="15">[47]INPUT!#REF!</definedName>
    <definedName name="SSZ7XL">[47]INPUT!#REF!</definedName>
    <definedName name="SSZ7XR" localSheetId="15">[47]INPUT!#REF!</definedName>
    <definedName name="SSZ7XR">[47]INPUT!#REF!</definedName>
    <definedName name="SSZ7YL" localSheetId="15">[47]INPUT!#REF!</definedName>
    <definedName name="SSZ7YL">[47]INPUT!#REF!</definedName>
    <definedName name="SSZ7YR" localSheetId="15">[47]INPUT!#REF!</definedName>
    <definedName name="SSZ7YR">[47]INPUT!#REF!</definedName>
    <definedName name="SSZ8XL" localSheetId="15">[47]INPUT!#REF!</definedName>
    <definedName name="SSZ8XL">[47]INPUT!#REF!</definedName>
    <definedName name="SSZ8XR" localSheetId="15">[47]INPUT!#REF!</definedName>
    <definedName name="SSZ8XR">[47]INPUT!#REF!</definedName>
    <definedName name="SSZ8YL" localSheetId="15">[47]INPUT!#REF!</definedName>
    <definedName name="SSZ8YL">[47]INPUT!#REF!</definedName>
    <definedName name="SSZ8YR" localSheetId="15">[47]INPUT!#REF!</definedName>
    <definedName name="SSZ8YR">[47]INPUT!#REF!</definedName>
    <definedName name="SSZ9XL" localSheetId="15">[47]INPUT!#REF!</definedName>
    <definedName name="SSZ9XL">[47]INPUT!#REF!</definedName>
    <definedName name="SSZ9XR" localSheetId="15">[47]INPUT!#REF!</definedName>
    <definedName name="SSZ9XR">[47]INPUT!#REF!</definedName>
    <definedName name="SSZ9YL" localSheetId="15">[47]INPUT!#REF!</definedName>
    <definedName name="SSZ9YL">[47]INPUT!#REF!</definedName>
    <definedName name="SSZ9YR" localSheetId="15">[47]INPUT!#REF!</definedName>
    <definedName name="SSZ9YR">[47]INPUT!#REF!</definedName>
    <definedName name="SSZQ10L" localSheetId="15">[47]INPUT!#REF!</definedName>
    <definedName name="SSZQ10L">[47]INPUT!#REF!</definedName>
    <definedName name="SSZQ10R" localSheetId="15">[47]INPUT!#REF!</definedName>
    <definedName name="SSZQ10R">[47]INPUT!#REF!</definedName>
    <definedName name="SSZQ3L" localSheetId="15">[47]INPUT!#REF!</definedName>
    <definedName name="SSZQ3L">[47]INPUT!#REF!</definedName>
    <definedName name="SSZQ3R" localSheetId="15">[47]INPUT!#REF!</definedName>
    <definedName name="SSZQ3R">[47]INPUT!#REF!</definedName>
    <definedName name="SSZQ4L" localSheetId="15">[47]INPUT!#REF!</definedName>
    <definedName name="SSZQ4L">[47]INPUT!#REF!</definedName>
    <definedName name="SSZQ4R" localSheetId="15">[47]INPUT!#REF!</definedName>
    <definedName name="SSZQ4R">[47]INPUT!#REF!</definedName>
    <definedName name="SSZQ5L" localSheetId="15">[47]INPUT!#REF!</definedName>
    <definedName name="SSZQ5L">[47]INPUT!#REF!</definedName>
    <definedName name="SSZQ5R" localSheetId="15">[47]INPUT!#REF!</definedName>
    <definedName name="SSZQ5R">[47]INPUT!#REF!</definedName>
    <definedName name="SSZQ6L" localSheetId="15">[47]INPUT!#REF!</definedName>
    <definedName name="SSZQ6L">[47]INPUT!#REF!</definedName>
    <definedName name="SSZQ6R" localSheetId="15">[47]INPUT!#REF!</definedName>
    <definedName name="SSZQ6R">[47]INPUT!#REF!</definedName>
    <definedName name="SSZQ7L" localSheetId="15">[47]INPUT!#REF!</definedName>
    <definedName name="SSZQ7L">[47]INPUT!#REF!</definedName>
    <definedName name="SSZQ7R" localSheetId="15">[47]INPUT!#REF!</definedName>
    <definedName name="SSZQ7R">[47]INPUT!#REF!</definedName>
    <definedName name="SSZQ8L" localSheetId="15">[47]INPUT!#REF!</definedName>
    <definedName name="SSZQ8L">[47]INPUT!#REF!</definedName>
    <definedName name="SSZQ8R" localSheetId="15">[47]INPUT!#REF!</definedName>
    <definedName name="SSZQ8R">[47]INPUT!#REF!</definedName>
    <definedName name="SSZQ9L" localSheetId="15">[47]INPUT!#REF!</definedName>
    <definedName name="SSZQ9L">[47]INPUT!#REF!</definedName>
    <definedName name="SSZQ9R" localSheetId="15">[47]INPUT!#REF!</definedName>
    <definedName name="SSZQ9R">[47]INPUT!#REF!</definedName>
    <definedName name="ST" localSheetId="15">[57]제수!#REF!</definedName>
    <definedName name="ST">[57]제수!#REF!</definedName>
    <definedName name="STL150C" localSheetId="15">[1]일위대가표!#REF!</definedName>
    <definedName name="STL150C">[1]일위대가표!#REF!</definedName>
    <definedName name="STOWH" localSheetId="15">'[111]3련 BOX'!#REF!</definedName>
    <definedName name="STOWH">'[111]3련 BOX'!#REF!</definedName>
    <definedName name="Strand가닥수" localSheetId="15">#REF!</definedName>
    <definedName name="Strand가닥수">#REF!</definedName>
    <definedName name="Strand단면적" localSheetId="15">#REF!</definedName>
    <definedName name="Strand단면적">#REF!</definedName>
    <definedName name="Strand직경" localSheetId="15">#REF!</definedName>
    <definedName name="Strand직경">#REF!</definedName>
    <definedName name="STS_PIPE_100A_10S_단중" localSheetId="15">#REF!</definedName>
    <definedName name="STS_PIPE_100A_10S_단중">#REF!</definedName>
    <definedName name="STS_PIPE_10A_10S_단중" localSheetId="15">#REF!</definedName>
    <definedName name="STS_PIPE_10A_10S_단중">#REF!</definedName>
    <definedName name="STS_PIPE_125A_10S_단중" localSheetId="15">#REF!</definedName>
    <definedName name="STS_PIPE_125A_10S_단중">#REF!</definedName>
    <definedName name="STS_PIPE_150A_10S_단중" localSheetId="15">#REF!</definedName>
    <definedName name="STS_PIPE_150A_10S_단중">#REF!</definedName>
    <definedName name="STS_PIPE_15A_10S_단중" localSheetId="15">#REF!</definedName>
    <definedName name="STS_PIPE_15A_10S_단중">#REF!</definedName>
    <definedName name="STS_PIPE_200A_10S_단중" localSheetId="15">#REF!</definedName>
    <definedName name="STS_PIPE_200A_10S_단중">#REF!</definedName>
    <definedName name="STS_PIPE_20A_10S_단중" localSheetId="15">#REF!</definedName>
    <definedName name="STS_PIPE_20A_10S_단중">#REF!</definedName>
    <definedName name="STS_PIPE_250A_10S_단중" localSheetId="15">#REF!</definedName>
    <definedName name="STS_PIPE_250A_10S_단중">#REF!</definedName>
    <definedName name="STS_PIPE_25A_10S_단중" localSheetId="15">#REF!</definedName>
    <definedName name="STS_PIPE_25A_10S_단중">#REF!</definedName>
    <definedName name="STS_PIPE_300A_10S_단중" localSheetId="15">#REF!</definedName>
    <definedName name="STS_PIPE_300A_10S_단중">#REF!</definedName>
    <definedName name="STS_PIPE_32A_10S_단중" localSheetId="15">#REF!</definedName>
    <definedName name="STS_PIPE_32A_10S_단중">#REF!</definedName>
    <definedName name="STS_PIPE_350A_10S_단중" localSheetId="15">#REF!</definedName>
    <definedName name="STS_PIPE_350A_10S_단중">#REF!</definedName>
    <definedName name="STS_PIPE_400A_10S_단중" localSheetId="15">#REF!</definedName>
    <definedName name="STS_PIPE_400A_10S_단중">#REF!</definedName>
    <definedName name="STS_PIPE_40A_10S_단중" localSheetId="15">#REF!</definedName>
    <definedName name="STS_PIPE_40A_10S_단중">#REF!</definedName>
    <definedName name="STS_PIPE_50A_10S_단중" localSheetId="15">#REF!</definedName>
    <definedName name="STS_PIPE_50A_10S_단중">#REF!</definedName>
    <definedName name="STS_PIPE_65A_10S_단중" localSheetId="15">#REF!</definedName>
    <definedName name="STS_PIPE_65A_10S_단중">#REF!</definedName>
    <definedName name="STS_PIPE_80A_10S_단중" localSheetId="15">#REF!</definedName>
    <definedName name="STS_PIPE_80A_10S_단중">#REF!</definedName>
    <definedName name="STS_PIPE_90A_10S_단중" localSheetId="15">#REF!</definedName>
    <definedName name="STS_PIPE_90A_10S_단중">#REF!</definedName>
    <definedName name="SUM" localSheetId="15">#REF!</definedName>
    <definedName name="SUM">#REF!</definedName>
    <definedName name="SUM10L" localSheetId="15">[28]INPUT!#REF!</definedName>
    <definedName name="SUM10L">[28]INPUT!#REF!</definedName>
    <definedName name="SUM10R" localSheetId="15">[28]INPUT!#REF!</definedName>
    <definedName name="SUM10R">[28]INPUT!#REF!</definedName>
    <definedName name="SUM3L" localSheetId="15">[28]INPUT!#REF!</definedName>
    <definedName name="SUM3L">[28]INPUT!#REF!</definedName>
    <definedName name="SUM3R" localSheetId="15">[28]INPUT!#REF!</definedName>
    <definedName name="SUM3R">[28]INPUT!#REF!</definedName>
    <definedName name="SUM4L" localSheetId="15">[28]INPUT!#REF!</definedName>
    <definedName name="SUM4L">[28]INPUT!#REF!</definedName>
    <definedName name="SUM4R" localSheetId="15">[28]INPUT!#REF!</definedName>
    <definedName name="SUM4R">[28]INPUT!#REF!</definedName>
    <definedName name="SUM5L" localSheetId="15">[28]INPUT!#REF!</definedName>
    <definedName name="SUM5L">[28]INPUT!#REF!</definedName>
    <definedName name="SUM5R" localSheetId="15">[28]INPUT!#REF!</definedName>
    <definedName name="SUM5R">[28]INPUT!#REF!</definedName>
    <definedName name="SUM6L" localSheetId="15">[28]INPUT!#REF!</definedName>
    <definedName name="SUM6L">[28]INPUT!#REF!</definedName>
    <definedName name="SUM6R" localSheetId="15">[28]INPUT!#REF!</definedName>
    <definedName name="SUM6R">[28]INPUT!#REF!</definedName>
    <definedName name="SUM7L" localSheetId="15">[28]INPUT!#REF!</definedName>
    <definedName name="SUM7L">[28]INPUT!#REF!</definedName>
    <definedName name="SUM7R" localSheetId="15">[28]INPUT!#REF!</definedName>
    <definedName name="SUM7R">[28]INPUT!#REF!</definedName>
    <definedName name="SUM8L" localSheetId="15">[28]INPUT!#REF!</definedName>
    <definedName name="SUM8L">[28]INPUT!#REF!</definedName>
    <definedName name="SUM8R" localSheetId="15">[28]INPUT!#REF!</definedName>
    <definedName name="SUM8R">[28]INPUT!#REF!</definedName>
    <definedName name="SUM9L" localSheetId="15">[28]INPUT!#REF!</definedName>
    <definedName name="SUM9L">[28]INPUT!#REF!</definedName>
    <definedName name="SUM9R" localSheetId="15">[28]INPUT!#REF!</definedName>
    <definedName name="SUM9R">[28]INPUT!#REF!</definedName>
    <definedName name="SUP" localSheetId="15">#REF!</definedName>
    <definedName name="SUP">#REF!</definedName>
    <definedName name="Sup_MATL_Rate" localSheetId="15">#REF!</definedName>
    <definedName name="Sup_MATL_Rate">#REF!</definedName>
    <definedName name="Sup_MD_Rate" localSheetId="15">#REF!</definedName>
    <definedName name="Sup_MD_Rate">#REF!</definedName>
    <definedName name="SVSV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VSV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VSV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VS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w" localSheetId="15">BlankMacro1</definedName>
    <definedName name="sw">BlankMacro1</definedName>
    <definedName name="SWH.1" localSheetId="15">'[111]3련 BOX'!#REF!</definedName>
    <definedName name="SWH.1">'[111]3련 BOX'!#REF!</definedName>
    <definedName name="SWH.2" localSheetId="15">'[111]3련 BOX'!#REF!</definedName>
    <definedName name="SWH.2">'[111]3련 BOX'!#REF!</definedName>
    <definedName name="SWH.3" localSheetId="15">'[111]3련 BOX'!#REF!</definedName>
    <definedName name="SWH.3">'[111]3련 BOX'!#REF!</definedName>
    <definedName name="SWL" localSheetId="15">#REF!</definedName>
    <definedName name="SWL">#REF!</definedName>
    <definedName name="SWR" localSheetId="15">#REF!</definedName>
    <definedName name="SWR">#REF!</definedName>
    <definedName name="SW시험기사" localSheetId="15">#REF!</definedName>
    <definedName name="SW시험기사">#REF!</definedName>
    <definedName name="sx" localSheetId="15">BlankMacro1</definedName>
    <definedName name="sx">BlankMacro1</definedName>
    <definedName name="SY" localSheetId="15">#REF!</definedName>
    <definedName name="SY">#REF!</definedName>
    <definedName name="SYSTEMBOX">OFFSET([129]참조!$AZ$2,0,0,COUNTA([129]참조!$AZ$1:$AZ$65536),1)</definedName>
    <definedName name="T" localSheetId="15">[57]제수!#REF!</definedName>
    <definedName name="T">[57]제수!#REF!</definedName>
    <definedName name="T.B.M.설치">[71]진주방향!$AS$433</definedName>
    <definedName name="T.B.M설치" localSheetId="15">#REF!</definedName>
    <definedName name="T.B.M설치">#REF!</definedName>
    <definedName name="t_" localSheetId="15">#REF!</definedName>
    <definedName name="t_">#REF!</definedName>
    <definedName name="T_AMOUNT" localSheetId="15">[88]대비!#REF!</definedName>
    <definedName name="T_AMOUNT">[88]대비!#REF!</definedName>
    <definedName name="T_MLSS" localSheetId="15">#REF!</definedName>
    <definedName name="T_MLSS">#REF!</definedName>
    <definedName name="T_N" localSheetId="15">#REF!</definedName>
    <definedName name="T_N">#REF!</definedName>
    <definedName name="T_P" localSheetId="15">#REF!</definedName>
    <definedName name="T_P">#REF!</definedName>
    <definedName name="T_Pch" localSheetId="15">#REF!</definedName>
    <definedName name="T_Pch">#REF!</definedName>
    <definedName name="T_UPRICE" localSheetId="15">[88]대비!#REF!</definedName>
    <definedName name="T_UPRICE">[88]대비!#REF!</definedName>
    <definedName name="T10L" localSheetId="15">[28]INPUT!#REF!</definedName>
    <definedName name="T10L">[28]INPUT!#REF!</definedName>
    <definedName name="T10M" localSheetId="15">#REF!</definedName>
    <definedName name="T10M">#REF!</definedName>
    <definedName name="T10P" localSheetId="15">#REF!</definedName>
    <definedName name="T10P">#REF!</definedName>
    <definedName name="T10R" localSheetId="15">[28]INPUT!#REF!</definedName>
    <definedName name="T10R">[28]INPUT!#REF!</definedName>
    <definedName name="T11M" localSheetId="15">#REF!</definedName>
    <definedName name="T11M">#REF!</definedName>
    <definedName name="T11P" localSheetId="15">#REF!</definedName>
    <definedName name="T11P">#REF!</definedName>
    <definedName name="T12M" localSheetId="15">#REF!</definedName>
    <definedName name="T12M">#REF!</definedName>
    <definedName name="T12P" localSheetId="15">#REF!</definedName>
    <definedName name="T12P">#REF!</definedName>
    <definedName name="T13M" localSheetId="15">#REF!</definedName>
    <definedName name="T13M">#REF!</definedName>
    <definedName name="T13P" localSheetId="15">#REF!</definedName>
    <definedName name="T13P">#REF!</definedName>
    <definedName name="T14M" localSheetId="15">#REF!</definedName>
    <definedName name="T14M">#REF!</definedName>
    <definedName name="T14P" localSheetId="15">#REF!</definedName>
    <definedName name="T14P">#REF!</definedName>
    <definedName name="T15M" localSheetId="15">#REF!</definedName>
    <definedName name="T15M">#REF!</definedName>
    <definedName name="T15P" localSheetId="15">#REF!</definedName>
    <definedName name="T15P">#REF!</definedName>
    <definedName name="T16M" localSheetId="15">#REF!</definedName>
    <definedName name="T16M">#REF!</definedName>
    <definedName name="T16P" localSheetId="15">#REF!</definedName>
    <definedName name="T16P">#REF!</definedName>
    <definedName name="T17M" localSheetId="15">#REF!</definedName>
    <definedName name="T17M">#REF!</definedName>
    <definedName name="T17P" localSheetId="15">#REF!</definedName>
    <definedName name="T17P">#REF!</definedName>
    <definedName name="T18M" localSheetId="15">#REF!</definedName>
    <definedName name="T18M">#REF!</definedName>
    <definedName name="T18P" localSheetId="15">#REF!</definedName>
    <definedName name="T18P">#REF!</definedName>
    <definedName name="T19M" localSheetId="15">#REF!</definedName>
    <definedName name="T19M">#REF!</definedName>
    <definedName name="T19P" localSheetId="15">#REF!</definedName>
    <definedName name="T19P">#REF!</definedName>
    <definedName name="T1E" localSheetId="15">#REF!</definedName>
    <definedName name="T1E">#REF!</definedName>
    <definedName name="T1L">[28]INPUT!$C$3</definedName>
    <definedName name="T1M" localSheetId="15">#REF!</definedName>
    <definedName name="T1M">#REF!</definedName>
    <definedName name="T1P" localSheetId="15">#REF!</definedName>
    <definedName name="T1P">#REF!</definedName>
    <definedName name="T1R">[28]INPUT!$E$3</definedName>
    <definedName name="T1S" localSheetId="15">#REF!</definedName>
    <definedName name="T1S">#REF!</definedName>
    <definedName name="T20M" localSheetId="15">#REF!</definedName>
    <definedName name="T20M">#REF!</definedName>
    <definedName name="T20P" localSheetId="15">#REF!</definedName>
    <definedName name="T20P">#REF!</definedName>
    <definedName name="T21M" localSheetId="15">#REF!</definedName>
    <definedName name="T21M">#REF!</definedName>
    <definedName name="T21P" localSheetId="15">#REF!</definedName>
    <definedName name="T21P">#REF!</definedName>
    <definedName name="T22E" localSheetId="15">#REF!</definedName>
    <definedName name="T22E">#REF!</definedName>
    <definedName name="T23M" localSheetId="15">#REF!</definedName>
    <definedName name="T23M">#REF!</definedName>
    <definedName name="T23P" localSheetId="15">#REF!</definedName>
    <definedName name="T23P">#REF!</definedName>
    <definedName name="T24M" localSheetId="15">#REF!</definedName>
    <definedName name="T24M">#REF!</definedName>
    <definedName name="T24P" localSheetId="15">#REF!</definedName>
    <definedName name="T24P">#REF!</definedName>
    <definedName name="T2E" localSheetId="15">#REF!</definedName>
    <definedName name="T2E">#REF!</definedName>
    <definedName name="T2L">[28]INPUT!$C$18</definedName>
    <definedName name="T2M" localSheetId="15">#REF!</definedName>
    <definedName name="T2M">#REF!</definedName>
    <definedName name="T2P" localSheetId="15">#REF!</definedName>
    <definedName name="T2P">#REF!</definedName>
    <definedName name="T2R">[28]INPUT!$E$18</definedName>
    <definedName name="T2S" localSheetId="15">#REF!</definedName>
    <definedName name="T2S">#REF!</definedName>
    <definedName name="T3L" localSheetId="15">[28]INPUT!#REF!</definedName>
    <definedName name="T3L">[28]INPUT!#REF!</definedName>
    <definedName name="T3P" localSheetId="15">#REF!</definedName>
    <definedName name="T3P">#REF!</definedName>
    <definedName name="T3R" localSheetId="15">[28]INPUT!#REF!</definedName>
    <definedName name="T3R">[28]INPUT!#REF!</definedName>
    <definedName name="T3S" localSheetId="15">#REF!</definedName>
    <definedName name="T3S">#REF!</definedName>
    <definedName name="T4L" localSheetId="15">[28]INPUT!#REF!</definedName>
    <definedName name="T4L">[28]INPUT!#REF!</definedName>
    <definedName name="T4M" localSheetId="15">#REF!</definedName>
    <definedName name="T4M">#REF!</definedName>
    <definedName name="T4P" localSheetId="15">#REF!</definedName>
    <definedName name="T4P">#REF!</definedName>
    <definedName name="T4R" localSheetId="15">[28]INPUT!#REF!</definedName>
    <definedName name="T4R">[28]INPUT!#REF!</definedName>
    <definedName name="T5L" localSheetId="15">[28]INPUT!#REF!</definedName>
    <definedName name="T5L">[28]INPUT!#REF!</definedName>
    <definedName name="T5M" localSheetId="15">#REF!</definedName>
    <definedName name="T5M">#REF!</definedName>
    <definedName name="T5P" localSheetId="15">#REF!</definedName>
    <definedName name="T5P">#REF!</definedName>
    <definedName name="T5R" localSheetId="15">[28]INPUT!#REF!</definedName>
    <definedName name="T5R">[28]INPUT!#REF!</definedName>
    <definedName name="T6L" localSheetId="15">[28]INPUT!#REF!</definedName>
    <definedName name="T6L">[28]INPUT!#REF!</definedName>
    <definedName name="T6M" localSheetId="15">#REF!</definedName>
    <definedName name="T6M">#REF!</definedName>
    <definedName name="T6P" localSheetId="15">#REF!</definedName>
    <definedName name="T6P">#REF!</definedName>
    <definedName name="T6R" localSheetId="15">[28]INPUT!#REF!</definedName>
    <definedName name="T6R">[28]INPUT!#REF!</definedName>
    <definedName name="T7L" localSheetId="15">[28]INPUT!#REF!</definedName>
    <definedName name="T7L">[28]INPUT!#REF!</definedName>
    <definedName name="T7M" localSheetId="15">#REF!</definedName>
    <definedName name="T7M">#REF!</definedName>
    <definedName name="T7P" localSheetId="15">#REF!</definedName>
    <definedName name="T7P">#REF!</definedName>
    <definedName name="T7R" localSheetId="15">[28]INPUT!#REF!</definedName>
    <definedName name="T7R">[28]INPUT!#REF!</definedName>
    <definedName name="T8L" localSheetId="15">[28]INPUT!#REF!</definedName>
    <definedName name="T8L">[28]INPUT!#REF!</definedName>
    <definedName name="T8M" localSheetId="15">#REF!</definedName>
    <definedName name="T8M">#REF!</definedName>
    <definedName name="T8P" localSheetId="15">#REF!</definedName>
    <definedName name="T8P">#REF!</definedName>
    <definedName name="T8R" localSheetId="15">[28]INPUT!#REF!</definedName>
    <definedName name="T8R">[28]INPUT!#REF!</definedName>
    <definedName name="T9L" localSheetId="15">[28]INPUT!#REF!</definedName>
    <definedName name="T9L">[28]INPUT!#REF!</definedName>
    <definedName name="T9M" localSheetId="15">#REF!</definedName>
    <definedName name="T9M">#REF!</definedName>
    <definedName name="T9P" localSheetId="15">#REF!</definedName>
    <definedName name="T9P">#REF!</definedName>
    <definedName name="T9R" localSheetId="15">[28]INPUT!#REF!</definedName>
    <definedName name="T9R">[28]INPUT!#REF!</definedName>
    <definedName name="TA" localSheetId="15">#REF!</definedName>
    <definedName name="TA">#REF!</definedName>
    <definedName name="TAK" localSheetId="15">#REF!</definedName>
    <definedName name="TAK">#REF!</definedName>
    <definedName name="Tb" localSheetId="15">#REF!</definedName>
    <definedName name="Tb">#REF!</definedName>
    <definedName name="Tba" localSheetId="15">#REF!</definedName>
    <definedName name="Tba">#REF!</definedName>
    <definedName name="TBM" localSheetId="15">#REF!</definedName>
    <definedName name="TBM">#REF!</definedName>
    <definedName name="Tc" localSheetId="15">#REF!</definedName>
    <definedName name="Tc">#REF!</definedName>
    <definedName name="TD" localSheetId="15">#REF!</definedName>
    <definedName name="TD">#REF!</definedName>
    <definedName name="TDcon" localSheetId="15">#REF!</definedName>
    <definedName name="TDcon">#REF!</definedName>
    <definedName name="Te" localSheetId="15">#REF!</definedName>
    <definedName name="Te">#REF!</definedName>
    <definedName name="Ted" localSheetId="15">#REF!</definedName>
    <definedName name="Ted">#REF!</definedName>
    <definedName name="Tel" localSheetId="15">#REF!</definedName>
    <definedName name="Tel">#REF!</definedName>
    <definedName name="TEMP" localSheetId="15" hidden="1">'[140]EQT-ESTN'!#REF!</definedName>
    <definedName name="TEMP" hidden="1">'[140]EQT-ESTN'!#REF!</definedName>
    <definedName name="Tendon단면적" localSheetId="15">#REF!</definedName>
    <definedName name="Tendon단면적">#REF!</definedName>
    <definedName name="test" localSheetId="15">[57]공기!#REF!</definedName>
    <definedName name="test">[57]공기!#REF!</definedName>
    <definedName name="test2" localSheetId="15">[57]공기!#REF!</definedName>
    <definedName name="test2">[57]공기!#REF!</definedName>
    <definedName name="Tf" localSheetId="15">#REF!</definedName>
    <definedName name="Tf">#REF!</definedName>
    <definedName name="TG" localSheetId="15">[30]전체철근집계!#REF!</definedName>
    <definedName name="TG">[30]전체철근집계!#REF!</definedName>
    <definedName name="TGLEN" localSheetId="15">#REF!</definedName>
    <definedName name="TGLEN">#REF!</definedName>
    <definedName name="TGTY1" localSheetId="15">#REF!</definedName>
    <definedName name="TGTY1">#REF!</definedName>
    <definedName name="TGTY2" localSheetId="15">#REF!</definedName>
    <definedName name="TGTY2">#REF!</definedName>
    <definedName name="THU" localSheetId="15">#REF!</definedName>
    <definedName name="THU">#REF!</definedName>
    <definedName name="TI" localSheetId="15">BlankMacro1</definedName>
    <definedName name="TI">BlankMacro1</definedName>
    <definedName name="time1" localSheetId="15">#REF!</definedName>
    <definedName name="time1">#REF!</definedName>
    <definedName name="time2" localSheetId="15">#REF!</definedName>
    <definedName name="time2">#REF!</definedName>
    <definedName name="TIT" localSheetId="15">#REF!</definedName>
    <definedName name="TIT">#REF!</definedName>
    <definedName name="TITLE" localSheetId="15">#REF!</definedName>
    <definedName name="TITLE">#REF!</definedName>
    <definedName name="TITLE_PRINTS" localSheetId="15">#REF!</definedName>
    <definedName name="TITLE_PRINTS">#REF!</definedName>
    <definedName name="title1" localSheetId="15">#REF!</definedName>
    <definedName name="title1">#REF!</definedName>
    <definedName name="titles" localSheetId="15">#REF!</definedName>
    <definedName name="titles">#REF!</definedName>
    <definedName name="TJFQLWKWO" localSheetId="15">#REF!</definedName>
    <definedName name="TJFQLWKWO">#REF!</definedName>
    <definedName name="TKH" localSheetId="15">'[111]3련 BOX'!#REF!</definedName>
    <definedName name="TKH">'[111]3련 BOX'!#REF!</definedName>
    <definedName name="TKSRMS">'[141]산근1,2'!$B$2</definedName>
    <definedName name="TL" localSheetId="15">[57]제수!#REF!</definedName>
    <definedName name="TL">[57]제수!#REF!</definedName>
    <definedName name="tlr" localSheetId="15">#REF!</definedName>
    <definedName name="tlr">#REF!</definedName>
    <definedName name="TMO" localSheetId="15">#REF!</definedName>
    <definedName name="TMO">#REF!</definedName>
    <definedName name="TNOR" localSheetId="15">#REF!</definedName>
    <definedName name="TNOR">#REF!</definedName>
    <definedName name="to">{"'도면'!$G$62:$H$63","'도면'!$G$62:$H$63"}</definedName>
    <definedName name="TOB" localSheetId="15">#REF!</definedName>
    <definedName name="TOB">#REF!</definedName>
    <definedName name="TOH" localSheetId="15">#REF!</definedName>
    <definedName name="TOH">#REF!</definedName>
    <definedName name="TOLB" localSheetId="15">#REF!</definedName>
    <definedName name="TOLB">#REF!</definedName>
    <definedName name="TOT_MATL" localSheetId="15">[92]Proposal!#REF!</definedName>
    <definedName name="TOT_MATL">[92]Proposal!#REF!</definedName>
    <definedName name="TOWB" localSheetId="15">#REF!</definedName>
    <definedName name="TOWB">#REF!</definedName>
    <definedName name="TOWH" localSheetId="15">#REF!</definedName>
    <definedName name="TOWH">#REF!</definedName>
    <definedName name="tr" localSheetId="15" hidden="1">#REF!</definedName>
    <definedName name="tr" hidden="1">#REF!</definedName>
    <definedName name="TR_R" localSheetId="15">#REF!</definedName>
    <definedName name="TR_R">#REF!</definedName>
    <definedName name="TR_R1" localSheetId="15">#REF!</definedName>
    <definedName name="TR_R1">#REF!</definedName>
    <definedName name="TR_X" localSheetId="15">#REF!</definedName>
    <definedName name="TR_X">#REF!</definedName>
    <definedName name="TR_X1" localSheetId="15">#REF!</definedName>
    <definedName name="TR_X1">#REF!</definedName>
    <definedName name="Tra" localSheetId="15">#REF!</definedName>
    <definedName name="Tra">#REF!</definedName>
    <definedName name="TRAY">OFFSET([129]참조!$AW$2,0,0,COUNTA([129]참조!$AW$1:$AW$65536),1)</definedName>
    <definedName name="TRT" localSheetId="15">BlankMacro1</definedName>
    <definedName name="TRT">BlankMacro1</definedName>
    <definedName name="trunc" localSheetId="15">#REF!</definedName>
    <definedName name="trunc">#REF!</definedName>
    <definedName name="TS" localSheetId="15">#REF!</definedName>
    <definedName name="TS">#REF!</definedName>
    <definedName name="Tsa" localSheetId="15">#REF!</definedName>
    <definedName name="Tsa">#REF!</definedName>
    <definedName name="TSS" localSheetId="15">#REF!</definedName>
    <definedName name="TSS">#REF!</definedName>
    <definedName name="tt" hidden="1">{#N/A,#N/A,FALSE,"단가표지"}</definedName>
    <definedName name="TTT">[82]목차!$G$1:$R$65536</definedName>
    <definedName name="TTTT" localSheetId="15" hidden="1">#REF!</definedName>
    <definedName name="TTTT" hidden="1">#REF!</definedName>
    <definedName name="tttttt">{"'도면'!$G$62:$H$63","'도면'!$G$62:$H$63"}</definedName>
    <definedName name="TV">#N/A</definedName>
    <definedName name="TW" localSheetId="15">#REF!</definedName>
    <definedName name="TW">#REF!</definedName>
    <definedName name="TWL" localSheetId="15">#REF!</definedName>
    <definedName name="TWL">#REF!</definedName>
    <definedName name="TWR" localSheetId="15">#REF!</definedName>
    <definedName name="TWR">#REF!</definedName>
    <definedName name="ty" localSheetId="15">BlankMacro1</definedName>
    <definedName name="ty">BlankMacro1</definedName>
    <definedName name="Ty1H1" localSheetId="15">#REF!</definedName>
    <definedName name="Ty1H1">#REF!</definedName>
    <definedName name="Ty1H2" localSheetId="15">#REF!</definedName>
    <definedName name="Ty1H2">#REF!</definedName>
    <definedName name="Ty1H3" localSheetId="15">#REF!</definedName>
    <definedName name="Ty1H3">#REF!</definedName>
    <definedName name="Ty1Hun1" localSheetId="15">#REF!</definedName>
    <definedName name="Ty1Hun1">#REF!</definedName>
    <definedName name="Ty1Hun2" localSheetId="15">#REF!</definedName>
    <definedName name="Ty1Hun2">#REF!</definedName>
    <definedName name="Ty1K1" localSheetId="15">#REF!</definedName>
    <definedName name="Ty1K1">#REF!</definedName>
    <definedName name="Ty1K2" localSheetId="15">#REF!</definedName>
    <definedName name="Ty1K2">#REF!</definedName>
    <definedName name="Ty1L1" localSheetId="15">#REF!</definedName>
    <definedName name="Ty1L1">#REF!</definedName>
    <definedName name="Ty1L2" localSheetId="15">#REF!</definedName>
    <definedName name="Ty1L2">#REF!</definedName>
    <definedName name="Ty1L3" localSheetId="15">#REF!</definedName>
    <definedName name="Ty1L3">#REF!</definedName>
    <definedName name="Ty1L4" localSheetId="15">#REF!</definedName>
    <definedName name="Ty1L4">#REF!</definedName>
    <definedName name="Ty1L5" localSheetId="15">#REF!</definedName>
    <definedName name="Ty1L5">#REF!</definedName>
    <definedName name="Ty1L6" localSheetId="15">#REF!</definedName>
    <definedName name="Ty1L6">#REF!</definedName>
    <definedName name="Ty1TH" localSheetId="15">#REF!</definedName>
    <definedName name="Ty1TH">#REF!</definedName>
    <definedName name="Ty1TL" localSheetId="15">#REF!</definedName>
    <definedName name="Ty1TL">#REF!</definedName>
    <definedName name="Ty2H1" localSheetId="15">#REF!</definedName>
    <definedName name="Ty2H1">#REF!</definedName>
    <definedName name="Ty2H2" localSheetId="15">#REF!</definedName>
    <definedName name="Ty2H2">#REF!</definedName>
    <definedName name="Ty2H3" localSheetId="15">#REF!</definedName>
    <definedName name="Ty2H3">#REF!</definedName>
    <definedName name="Ty2Hun1" localSheetId="15">#REF!</definedName>
    <definedName name="Ty2Hun1">#REF!</definedName>
    <definedName name="Ty2Hun2" localSheetId="15">#REF!</definedName>
    <definedName name="Ty2Hun2">#REF!</definedName>
    <definedName name="Ty2K1" localSheetId="15">#REF!</definedName>
    <definedName name="Ty2K1">#REF!</definedName>
    <definedName name="Ty2K2" localSheetId="15">#REF!</definedName>
    <definedName name="Ty2K2">#REF!</definedName>
    <definedName name="Ty2L1" localSheetId="15">#REF!</definedName>
    <definedName name="Ty2L1">#REF!</definedName>
    <definedName name="Ty2L2" localSheetId="15">#REF!</definedName>
    <definedName name="Ty2L2">#REF!</definedName>
    <definedName name="Ty2L3" localSheetId="15">#REF!</definedName>
    <definedName name="Ty2L3">#REF!</definedName>
    <definedName name="Ty2L4" localSheetId="15">#REF!</definedName>
    <definedName name="Ty2L4">#REF!</definedName>
    <definedName name="Ty2L5" localSheetId="15">#REF!</definedName>
    <definedName name="Ty2L5">#REF!</definedName>
    <definedName name="Ty2L6" localSheetId="15">#REF!</definedName>
    <definedName name="Ty2L6">#REF!</definedName>
    <definedName name="Ty2TH" localSheetId="15">#REF!</definedName>
    <definedName name="Ty2TH">#REF!</definedName>
    <definedName name="Ty2TL" localSheetId="15">#REF!</definedName>
    <definedName name="Ty2TL">#REF!</definedName>
    <definedName name="TYB" localSheetId="15">'[111]3련 BOX'!#REF!</definedName>
    <definedName name="TYB">'[111]3련 BOX'!#REF!</definedName>
    <definedName name="TYHFDGFD" hidden="1">{#N/A,#N/A,FALSE,"배수2"}</definedName>
    <definedName name="TYJ" localSheetId="15">BlankMacro1</definedName>
    <definedName name="TYJ">BlankMacro1</definedName>
    <definedName name="TYJT" localSheetId="15">BlankMacro1</definedName>
    <definedName name="TYJT">BlankMacro1</definedName>
    <definedName name="TYJTYJ">[0]!TYJTYJ</definedName>
    <definedName name="TYT" localSheetId="15">BlankMacro1</definedName>
    <definedName name="TYT">BlankMacro1</definedName>
    <definedName name="U" localSheetId="15">[57]제수!#REF!</definedName>
    <definedName name="U">[57]제수!#REF!</definedName>
    <definedName name="U_CHANNEL_41×41×2.6T_200L" localSheetId="15">#REF!</definedName>
    <definedName name="U_CHANNEL_41×41×2.6T_200L">#REF!</definedName>
    <definedName name="U_CHANNEL_41×41×2.6T_300L" localSheetId="15">#REF!</definedName>
    <definedName name="U_CHANNEL_41×41×2.6T_300L">#REF!</definedName>
    <definedName name="u9psqreiohy98et" localSheetId="15">[142]기기리스트!#REF!</definedName>
    <definedName name="u9psqreiohy98et">[142]기기리스트!#REF!</definedName>
    <definedName name="UD" localSheetId="15">[45]DATA!#REF!</definedName>
    <definedName name="UD">[45]DATA!#REF!</definedName>
    <definedName name="UILJD" localSheetId="15">BlankMacro1</definedName>
    <definedName name="UILJD">BlankMacro1</definedName>
    <definedName name="UJI">[143]DATE!$I$24:$I$85</definedName>
    <definedName name="UJJ" localSheetId="15">BlankMacro1</definedName>
    <definedName name="UJJ">BlankMacro1</definedName>
    <definedName name="ul" localSheetId="15">[22]설계조건!#REF!</definedName>
    <definedName name="ul">[22]설계조건!#REF!</definedName>
    <definedName name="um" localSheetId="15">[22]설계조건!#REF!</definedName>
    <definedName name="um">[22]설계조건!#REF!</definedName>
    <definedName name="Un" localSheetId="15">#REF!</definedName>
    <definedName name="Un">#REF!</definedName>
    <definedName name="Un_m" localSheetId="15">#REF!</definedName>
    <definedName name="Un_m">#REF!</definedName>
    <definedName name="UNIT" localSheetId="15">#REF!</definedName>
    <definedName name="UNIT">#REF!</definedName>
    <definedName name="Unit_Matl" localSheetId="15">[92]Proposal!#REF!</definedName>
    <definedName name="Unit_Matl">[92]Proposal!#REF!</definedName>
    <definedName name="Unit_MD" localSheetId="15">[92]Proposal!#REF!</definedName>
    <definedName name="Unit_MD">[92]Proposal!#REF!</definedName>
    <definedName name="UNITA" localSheetId="15">[25]부하계산서!#REF!</definedName>
    <definedName name="UNITA">[25]부하계산서!#REF!</definedName>
    <definedName name="UNITAA" localSheetId="15">[25]부하계산서!#REF!</definedName>
    <definedName name="UNITAA">[25]부하계산서!#REF!</definedName>
    <definedName name="UNITB" localSheetId="15">[25]부하계산서!#REF!</definedName>
    <definedName name="UNITB">[25]부하계산서!#REF!</definedName>
    <definedName name="UNITBB" localSheetId="15">[25]부하계산서!#REF!</definedName>
    <definedName name="UNITBB">[25]부하계산서!#REF!</definedName>
    <definedName name="UNITC" localSheetId="15">[25]부하계산서!#REF!</definedName>
    <definedName name="UNITC">[25]부하계산서!#REF!</definedName>
    <definedName name="UNITC1" localSheetId="15">[25]부하계산서!#REF!</definedName>
    <definedName name="UNITC1">[25]부하계산서!#REF!</definedName>
    <definedName name="UNITCA" localSheetId="15">[25]부하계산서!#REF!</definedName>
    <definedName name="UNITCA">[25]부하계산서!#REF!</definedName>
    <definedName name="UNITD" localSheetId="15">[25]부하계산서!#REF!</definedName>
    <definedName name="UNITD">[25]부하계산서!#REF!</definedName>
    <definedName name="UNITDA" localSheetId="15">[25]부하계산서!#REF!</definedName>
    <definedName name="UNITDA">[25]부하계산서!#REF!</definedName>
    <definedName name="UOL" localSheetId="15">BlankMacro1</definedName>
    <definedName name="UOL">BlankMacro1</definedName>
    <definedName name="UPS" localSheetId="15">[49]견적사양비교표!#REF!</definedName>
    <definedName name="UPS">[49]견적사양비교표!#REF!</definedName>
    <definedName name="UPSR" localSheetId="15">[25]부하계산서!#REF!</definedName>
    <definedName name="UPSR">[25]부하계산서!#REF!</definedName>
    <definedName name="UT" localSheetId="15">#REF!</definedName>
    <definedName name="UT">#REF!</definedName>
    <definedName name="uu">[144]DATA!$B$4:$F$495</definedName>
    <definedName name="UUI" localSheetId="15">BlankMacro1</definedName>
    <definedName name="UUI">BlankMacro1</definedName>
    <definedName name="uw" localSheetId="15">[22]설계조건!#REF!</definedName>
    <definedName name="uw">[22]설계조건!#REF!</definedName>
    <definedName name="UY" localSheetId="15">BlankMacro1</definedName>
    <definedName name="UY">BlankMacro1</definedName>
    <definedName name="U볼트_150A" localSheetId="15">[139]단가산출서!#REF!</definedName>
    <definedName name="U볼트_150A">[139]단가산출서!#REF!</definedName>
    <definedName name="U볼트_300A" localSheetId="15">[139]단가산출서!#REF!</definedName>
    <definedName name="U볼트_300A">[139]단가산출서!#REF!</definedName>
    <definedName name="V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A">'[145]DATA-UPS'!$A$1:$B$25</definedName>
    <definedName name="valve" localSheetId="15">#REF!</definedName>
    <definedName name="valve">#REF!</definedName>
    <definedName name="vat" localSheetId="15">[146]내역서!#REF!</definedName>
    <definedName name="vat">[146]내역서!#REF!</definedName>
    <definedName name="VB" localSheetId="15">#REF!</definedName>
    <definedName name="VB">#REF!</definedName>
    <definedName name="VB_1" localSheetId="15">#REF!</definedName>
    <definedName name="VB_1">#REF!</definedName>
    <definedName name="VB_2" localSheetId="15">'[42]IMPEADENCE MAP 취수장'!#REF!</definedName>
    <definedName name="VB_2">'[42]IMPEADENCE MAP 취수장'!#REF!</definedName>
    <definedName name="vbdfgg" localSheetId="15">[60]!Macro7</definedName>
    <definedName name="vbdfgg">[60]!Macro7</definedName>
    <definedName name="VBHRT" localSheetId="15">BlankMacro1</definedName>
    <definedName name="VBHRT">BlankMacro1</definedName>
    <definedName name="VBN" localSheetId="15">BlankMacro1</definedName>
    <definedName name="VBN">BlankMacro1</definedName>
    <definedName name="VBYJ" localSheetId="15">BlankMacro1</definedName>
    <definedName name="VBYJ">BlankMacro1</definedName>
    <definedName name="VC" localSheetId="15">BlankMacro1</definedName>
    <definedName name="VC">BlankMacro1</definedName>
    <definedName name="VCGSDRTY" localSheetId="15">BlankMacro1</definedName>
    <definedName name="VCGSDRTY">BlankMacro1</definedName>
    <definedName name="vcr">#N/A</definedName>
    <definedName name="VD" localSheetId="15">BlankMacro1</definedName>
    <definedName name="VD">BlankMacro1</definedName>
    <definedName name="vddf" localSheetId="15">BlankMacro1</definedName>
    <definedName name="vddf">BlankMacro1</definedName>
    <definedName name="ve" hidden="1">{"'Firr(선)'!$AS$1:$AY$62","'Firr(사)'!$AS$1:$AY$62","'Firr(회)'!$AS$1:$AY$62","'Firr(선)'!$L$1:$V$62","'Firr(사)'!$L$1:$V$62","'Firr(회)'!$L$1:$V$62"}</definedName>
    <definedName name="VG" localSheetId="15">BlankMacro1</definedName>
    <definedName name="VG">BlankMacro1</definedName>
    <definedName name="VGBHF" localSheetId="15">BlankMacro1</definedName>
    <definedName name="VGBHF">BlankMacro1</definedName>
    <definedName name="VGHRFT" localSheetId="15">BlankMacro1</definedName>
    <definedName name="VGHRFT">BlankMacro1</definedName>
    <definedName name="VGN" localSheetId="15">BlankMacro1</definedName>
    <definedName name="VGN">BlankMacro1</definedName>
    <definedName name="VHB" localSheetId="15">BlankMacro1</definedName>
    <definedName name="VHB">BlankMacro1</definedName>
    <definedName name="VRT" localSheetId="15">BlankMacro1</definedName>
    <definedName name="VRT">BlankMacro1</definedName>
    <definedName name="VS" localSheetId="15">BlankMacro1</definedName>
    <definedName name="VS">BlankMacro1</definedName>
    <definedName name="VSS_SS" localSheetId="15">#REF!</definedName>
    <definedName name="VSS_SS">#REF!</definedName>
    <definedName name="VSVS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SVS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SVS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SV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U" localSheetId="15">BlankMacro1</definedName>
    <definedName name="VU">BlankMacro1</definedName>
    <definedName name="VVV" localSheetId="15">#REF!</definedName>
    <definedName name="VVV">#REF!</definedName>
    <definedName name="vvvvv">#N/A</definedName>
    <definedName name="VX" localSheetId="15">BlankMacro1</definedName>
    <definedName name="VX">BlankMacro1</definedName>
    <definedName name="VY" localSheetId="15">BlankMacro1</definedName>
    <definedName name="VY">BlankMacro1</definedName>
    <definedName name="W" localSheetId="15">[147]제수변수량!#REF!</definedName>
    <definedName name="W">[147]제수변수량!#REF!</definedName>
    <definedName name="w_m" localSheetId="15">#REF!</definedName>
    <definedName name="w_m">#REF!</definedName>
    <definedName name="w_m1" localSheetId="15">#REF!</definedName>
    <definedName name="w_m1">#REF!</definedName>
    <definedName name="w_m2" localSheetId="15">#REF!</definedName>
    <definedName name="w_m2">#REF!</definedName>
    <definedName name="W10L" localSheetId="15">[28]INPUT!#REF!</definedName>
    <definedName name="W10L">[28]INPUT!#REF!</definedName>
    <definedName name="W10R" localSheetId="15">[28]INPUT!#REF!</definedName>
    <definedName name="W10R">[28]INPUT!#REF!</definedName>
    <definedName name="w23ewew" localSheetId="15">'[148]GI-LIST'!#REF!</definedName>
    <definedName name="w23ewew">'[148]GI-LIST'!#REF!</definedName>
    <definedName name="W3L" localSheetId="15">[28]INPUT!#REF!</definedName>
    <definedName name="W3L">[28]INPUT!#REF!</definedName>
    <definedName name="W3R" localSheetId="15">[28]INPUT!#REF!</definedName>
    <definedName name="W3R">[28]INPUT!#REF!</definedName>
    <definedName name="W4L" localSheetId="15">[28]INPUT!#REF!</definedName>
    <definedName name="W4L">[28]INPUT!#REF!</definedName>
    <definedName name="W4R" localSheetId="15">[28]INPUT!#REF!</definedName>
    <definedName name="W4R">[28]INPUT!#REF!</definedName>
    <definedName name="W5L" localSheetId="15">[28]INPUT!#REF!</definedName>
    <definedName name="W5L">[28]INPUT!#REF!</definedName>
    <definedName name="W5R" localSheetId="15">[28]INPUT!#REF!</definedName>
    <definedName name="W5R">[28]INPUT!#REF!</definedName>
    <definedName name="W6L" localSheetId="15">[28]INPUT!#REF!</definedName>
    <definedName name="W6L">[28]INPUT!#REF!</definedName>
    <definedName name="W6R" localSheetId="15">[28]INPUT!#REF!</definedName>
    <definedName name="W6R">[28]INPUT!#REF!</definedName>
    <definedName name="W7L" localSheetId="15">[28]INPUT!#REF!</definedName>
    <definedName name="W7L">[28]INPUT!#REF!</definedName>
    <definedName name="W7R" localSheetId="15">[28]INPUT!#REF!</definedName>
    <definedName name="W7R">[28]INPUT!#REF!</definedName>
    <definedName name="W8L" localSheetId="15">[28]INPUT!#REF!</definedName>
    <definedName name="W8L">[28]INPUT!#REF!</definedName>
    <definedName name="W8R" localSheetId="15">[28]INPUT!#REF!</definedName>
    <definedName name="W8R">[28]INPUT!#REF!</definedName>
    <definedName name="W9L" localSheetId="15">[28]INPUT!#REF!</definedName>
    <definedName name="W9L">[28]INPUT!#REF!</definedName>
    <definedName name="W9R" localSheetId="15">[28]INPUT!#REF!</definedName>
    <definedName name="W9R">[28]INPUT!#REF!</definedName>
    <definedName name="WA" localSheetId="15">[56]부대공집계표!#REF!</definedName>
    <definedName name="WA">[56]부대공집계표!#REF!</definedName>
    <definedName name="WALL" localSheetId="15">[22]설계조건!#REF!</definedName>
    <definedName name="WALL">[22]설계조건!#REF!</definedName>
    <definedName name="WB" localSheetId="15">#REF!</definedName>
    <definedName name="WB">#REF!</definedName>
    <definedName name="WB.1" localSheetId="15">#REF!</definedName>
    <definedName name="WB.1">#REF!</definedName>
    <definedName name="WB.2" localSheetId="15">#REF!</definedName>
    <definedName name="WB.2">#REF!</definedName>
    <definedName name="WB.3" localSheetId="15">#REF!</definedName>
    <definedName name="WB.3">#REF!</definedName>
    <definedName name="WBB" localSheetId="15">#REF!</definedName>
    <definedName name="WBB">#REF!</definedName>
    <definedName name="WC" localSheetId="15">#REF!</definedName>
    <definedName name="WC">#REF!</definedName>
    <definedName name="Wcon" localSheetId="15">#REF!</definedName>
    <definedName name="Wcon">#REF!</definedName>
    <definedName name="WD" localSheetId="15">[45]DATA!#REF!</definedName>
    <definedName name="WD">[45]DATA!#REF!</definedName>
    <definedName name="we" localSheetId="15">#REF!</definedName>
    <definedName name="we">#REF!</definedName>
    <definedName name="WEQ" localSheetId="15">#REF!</definedName>
    <definedName name="WEQ">#REF!</definedName>
    <definedName name="WEQEGHRH" localSheetId="15" hidden="1">#REF!</definedName>
    <definedName name="WEQEGHRH" hidden="1">#REF!</definedName>
    <definedName name="wer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r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r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r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rerew" localSheetId="15">#REF!</definedName>
    <definedName name="wererew">#REF!</definedName>
    <definedName name="wert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rt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rt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rt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rwre">#N/A</definedName>
    <definedName name="werwrwerw" localSheetId="15">#REF!</definedName>
    <definedName name="werwrwerw">#REF!</definedName>
    <definedName name="wes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s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s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ttt3" localSheetId="15">BlankMacro1</definedName>
    <definedName name="wettt3">BlankMacro1</definedName>
    <definedName name="WEW" localSheetId="15">#REF!</definedName>
    <definedName name="WEW">#REF!</definedName>
    <definedName name="wewe">#N/A</definedName>
    <definedName name="wewewewee" localSheetId="15">#REF!</definedName>
    <definedName name="wewewewee">#REF!</definedName>
    <definedName name="WEWFE" localSheetId="15" hidden="1">#REF!</definedName>
    <definedName name="WEWFE" hidden="1">#REF!</definedName>
    <definedName name="WfpCon" localSheetId="15">#REF!</definedName>
    <definedName name="WfpCon">#REF!</definedName>
    <definedName name="WH" localSheetId="15">#REF!</definedName>
    <definedName name="WH">#REF!</definedName>
    <definedName name="WH.1" localSheetId="15">#REF!</definedName>
    <definedName name="WH.1">#REF!</definedName>
    <definedName name="WH.2" localSheetId="15">#REF!</definedName>
    <definedName name="WH.2">#REF!</definedName>
    <definedName name="WH.3" localSheetId="15">#REF!</definedName>
    <definedName name="WH.3">#REF!</definedName>
    <definedName name="WIRE" localSheetId="15">[45]DATA!#REF!</definedName>
    <definedName name="WIRE">[45]DATA!#REF!</definedName>
    <definedName name="wjsr" localSheetId="15" hidden="1">#REF!</definedName>
    <definedName name="wjsr" hidden="1">#REF!</definedName>
    <definedName name="wkd" localSheetId="15">#REF!</definedName>
    <definedName name="wkd">#REF!</definedName>
    <definedName name="wkqcjf" localSheetId="15">#REF!</definedName>
    <definedName name="wkqcjf">#REF!</definedName>
    <definedName name="WL" localSheetId="15">[56]부대공집계표!#REF!</definedName>
    <definedName name="WL">[56]부대공집계표!#REF!</definedName>
    <definedName name="wla" localSheetId="15">[22]설계조건!#REF!</definedName>
    <definedName name="wla">[22]설계조건!#REF!</definedName>
    <definedName name="Wm" localSheetId="15">[22]설계조건!#REF!</definedName>
    <definedName name="Wm">[22]설계조건!#REF!</definedName>
    <definedName name="wm.조골재1" hidden="1">{#N/A,#N/A,FALSE,"조골재"}</definedName>
    <definedName name="wn" localSheetId="15">[22]설계조건!#REF!</definedName>
    <definedName name="wn">[22]설계조건!#REF!</definedName>
    <definedName name="WQ" localSheetId="15">BlankMacro1</definedName>
    <definedName name="WQ">BlankMacro1</definedName>
    <definedName name="WQR" localSheetId="15">BlankMacro1</definedName>
    <definedName name="WQR">BlankMacro1</definedName>
    <definedName name="WQRE" localSheetId="15">BlankMacro1</definedName>
    <definedName name="WQRE">BlankMacro1</definedName>
    <definedName name="WQW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QW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QW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QW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E" localSheetId="15">BlankMacro1</definedName>
    <definedName name="WRE">BlankMacro1</definedName>
    <definedName name="WRITE" hidden="1">{#N/A,#N/A,FALSE,"CCTV"}</definedName>
    <definedName name="wrn.?¶°???°???._.5?­." hidden="1">{#N/A,#N/A,FALSE,"Sheet1"}</definedName>
    <definedName name="wrn.2번." hidden="1">{#N/A,#N/A,FALSE,"2~8번"}</definedName>
    <definedName name="wrn.97년._.사업계획._.및._.예산지침." hidden="1">{#N/A,#N/A,TRUE,"1";#N/A,#N/A,TRUE,"2";#N/A,#N/A,TRUE,"3";#N/A,#N/A,TRUE,"4";#N/A,#N/A,TRUE,"5";#N/A,#N/A,TRUE,"6";#N/A,#N/A,TRUE,"7"}</definedName>
    <definedName name="wrn.BM." hidden="1">{#N/A,#N/A,FALSE,"CCTV"}</definedName>
    <definedName name="wrn.test1." localSheetId="2" hidden="1">{#N/A,#N/A,FALSE,"명세표"}</definedName>
    <definedName name="wrn.test1." localSheetId="3" hidden="1">{#N/A,#N/A,FALSE,"명세표"}</definedName>
    <definedName name="wrn.test1." localSheetId="1" hidden="1">{#N/A,#N/A,FALSE,"명세표"}</definedName>
    <definedName name="wrn.test1." hidden="1">{#N/A,#N/A,FALSE,"명세표"}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건설기계사업소._.상반기보고." hidden="1">{#N/A,#N/A,FALSE,"사업총괄";#N/A,#N/A,FALSE,"장비사업";#N/A,#N/A,FALSE,"철구사업";#N/A,#N/A,FALSE,"준설사업"}</definedName>
    <definedName name="wrn.골재소요량." hidden="1">{#N/A,#N/A,FALSE,"골재소요량";#N/A,#N/A,FALSE,"골재소요량"}</definedName>
    <definedName name="wrn.교대구조계산.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n.교대구조계산.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n.교대구조계산.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n.교대구조계산.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n.교육청." localSheetId="2" hidden="1">{#N/A,#N/A,FALSE,"전력간선"}</definedName>
    <definedName name="wrn.교육청." localSheetId="3" hidden="1">{#N/A,#N/A,FALSE,"전력간선"}</definedName>
    <definedName name="wrn.교육청." localSheetId="1" hidden="1">{#N/A,#N/A,FALSE,"전력간선"}</definedName>
    <definedName name="wrn.교육청." hidden="1">{#N/A,#N/A,FALSE,"전력간선"}</definedName>
    <definedName name="wrn.구조2." hidden="1">{#N/A,#N/A,FALSE,"구조2"}</definedName>
    <definedName name="wrn.단가산출서.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wrn.단가표지." hidden="1">{#N/A,#N/A,FALSE,"단가표지"}</definedName>
    <definedName name="wrn.배수1." hidden="1">{#N/A,#N/A,FALSE,"배수1"}</definedName>
    <definedName name="wrn.배수2." hidden="1">{#N/A,#N/A,FALSE,"배수2"}</definedName>
    <definedName name="wrn.변경예산." hidden="1">{#N/A,#N/A,FALSE,"변경관리예산";#N/A,#N/A,FALSE,"변경장비예산";#N/A,#N/A,FALSE,"변경준설예산";#N/A,#N/A,FALSE,"변경철구예산"}</definedName>
    <definedName name="wrn.부대1." hidden="1">{#N/A,#N/A,FALSE,"부대1"}</definedName>
    <definedName name="wrn.부대2." hidden="1">{#N/A,#N/A,FALSE,"부대2"}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사업현황." hidden="1">{#N/A,#N/A,FALSE,"표지";#N/A,#N/A,FALSE,"조직표";#N/A,#N/A,FALSE,"정직원인원";#N/A,#N/A,FALSE,"사업계획";#N/A,#N/A,FALSE,"부동산";#N/A,#N/A,FALSE,"장비현황";#N/A,#N/A,FALSE,"장비가동";#N/A,#N/A,FALSE,"매각장비";#N/A,#N/A,FALSE,"철구제작";#N/A,#N/A,FALSE,"철구수주";#N/A,#N/A,FALSE,"철구시설";#N/A,#N/A,FALSE,"준설장비";#N/A,#N/A,FALSE,"준설수량";#N/A,#N/A,FALSE,"골재인원";#N/A,#N/A,FALSE,"골재손익";#N/A,#N/A,FALSE,"노조현황"}</definedName>
    <definedName name="wrn.속도." hidden="1">{#N/A,#N/A,FALSE,"속도"}</definedName>
    <definedName name="wrn.손익._.보고." hidden="1">{#N/A,#N/A,TRUE,"손익보고"}</definedName>
    <definedName name="wrn.손익보고.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rn.수." hidden="1">{#N/A,"수불부",FALSE,"사급자재수불서";#N/A,"수불부",FALSE,"사급자재수불서"}</definedName>
    <definedName name="wrn.신용찬." hidden="1">{#N/A,#N/A,TRUE,"토적및재료집계";#N/A,#N/A,TRUE,"토적및재료집계";#N/A,#N/A,TRUE,"단위량"}</definedName>
    <definedName name="wrn.업체별._.견적공사명." hidden="1">{"SJ - 기본 보기",#N/A,FALSE,"공사별 외주견적"}</definedName>
    <definedName name="wrn.예상손익." hidden="1">{#N/A,#N/A,FALSE,"예상손익";#N/A,#N/A,FALSE,"관리분석";#N/A,#N/A,FALSE,"장비분석";#N/A,#N/A,FALSE,"준설분석";#N/A,#N/A,FALSE,"철구분석"}</definedName>
    <definedName name="wrn.운반시간." hidden="1">{#N/A,#N/A,FALSE,"운반시간"}</definedName>
    <definedName name="wrn.이정표." hidden="1">{#N/A,#N/A,FALSE,"이정표"}</definedName>
    <definedName name="wrn.조골재." hidden="1">{#N/A,#N/A,FALSE,"조골재"}</definedName>
    <definedName name="wrn.지수1.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wrn.철골집계표._.5칸." hidden="1">{#N/A,#N/A,FALSE,"Sheet1"}</definedName>
    <definedName name="wrn.토공1." hidden="1">{#N/A,#N/A,FALSE,"구조1"}</definedName>
    <definedName name="wrn.토공2." hidden="1">{#N/A,#N/A,FALSE,"토공2"}</definedName>
    <definedName name="wrn.통신지." hidden="1">{#N/A,#N/A,FALSE,"기안지";#N/A,#N/A,FALSE,"통신지"}</definedName>
    <definedName name="wrn.포장1." hidden="1">{#N/A,#N/A,FALSE,"포장1";#N/A,#N/A,FALSE,"포장1"}</definedName>
    <definedName name="wrn.포장2." hidden="1">{#N/A,#N/A,FALSE,"포장2"}</definedName>
    <definedName name="wrn.포장단가." hidden="1">{#N/A,#N/A,FALSE,"포장단가"}</definedName>
    <definedName name="wrn.표지." hidden="1">{#N/A,#N/A,FALSE,"표지"}</definedName>
    <definedName name="wrn.표지목차." hidden="1">{#N/A,#N/A,FALSE,"표지목차"}</definedName>
    <definedName name="wrn.현장._.NCR._.분석." hidden="1">{#N/A,#N/A,FALSE,"현장 NCR 분석";#N/A,#N/A,FALSE,"현장품질감사";#N/A,#N/A,FALSE,"현장품질감사"}</definedName>
    <definedName name="wrn.혼합골재." hidden="1">{#N/A,#N/A,FALSE,"혼합골재"}</definedName>
    <definedName name="wrwre" localSheetId="15">#REF!</definedName>
    <definedName name="wrwre">#REF!</definedName>
    <definedName name="WS" localSheetId="15">#REF!</definedName>
    <definedName name="WS">#REF!</definedName>
    <definedName name="WSO" localSheetId="15">#REF!</definedName>
    <definedName name="WSO">#REF!</definedName>
    <definedName name="WSU" localSheetId="15">#REF!</definedName>
    <definedName name="WSU">#REF!</definedName>
    <definedName name="Ws삼" localSheetId="15">#REF!</definedName>
    <definedName name="Ws삼">#REF!</definedName>
    <definedName name="Ws이" localSheetId="15">#REF!</definedName>
    <definedName name="Ws이">#REF!</definedName>
    <definedName name="Ws일" localSheetId="15">#REF!</definedName>
    <definedName name="Ws일">#REF!</definedName>
    <definedName name="WT" localSheetId="15">[57]제수!#REF!</definedName>
    <definedName name="WT">[57]제수!#REF!</definedName>
    <definedName name="ww" localSheetId="15" hidden="1">[58]내역서!#REF!</definedName>
    <definedName name="ww" hidden="1">[58]내역서!#REF!</definedName>
    <definedName name="wwew" localSheetId="15">#REF!</definedName>
    <definedName name="wwew">#REF!</definedName>
    <definedName name="www">[149]금액내역서!$D$3:$D$10</definedName>
    <definedName name="wwww" localSheetId="15">#REF!</definedName>
    <definedName name="wwww">#REF!</definedName>
    <definedName name="WZ" localSheetId="15">BlankMacro1</definedName>
    <definedName name="WZ">BlankMacro1</definedName>
    <definedName name="x" localSheetId="15">#REF!</definedName>
    <definedName name="x">#REF!</definedName>
    <definedName name="X1A" localSheetId="15">#REF!</definedName>
    <definedName name="X1A">#REF!</definedName>
    <definedName name="X2A" localSheetId="15">#REF!</definedName>
    <definedName name="X2A">#REF!</definedName>
    <definedName name="X48호선_1_구조물철거집계표_국도48__List" localSheetId="15">[150]구조물철거타공정이월!#REF!</definedName>
    <definedName name="X48호선_1_구조물철거집계표_국도48__List">[150]구조물철거타공정이월!#REF!</definedName>
    <definedName name="X9701D_일위대가_List" localSheetId="15">#REF!</definedName>
    <definedName name="X9701D_일위대가_List">#REF!</definedName>
    <definedName name="xc" localSheetId="15">BlankMacro1</definedName>
    <definedName name="xc">BlankMacro1</definedName>
    <definedName name="XCDF" localSheetId="15">BlankMacro1</definedName>
    <definedName name="XCDF">BlankMacro1</definedName>
    <definedName name="xd" localSheetId="15">BlankMacro1</definedName>
    <definedName name="xd">BlankMacro1</definedName>
    <definedName name="xdd" localSheetId="15">BlankMacro1</definedName>
    <definedName name="xdd">BlankMacro1</definedName>
    <definedName name="xddd" localSheetId="15">BlankMacro1</definedName>
    <definedName name="xddd">BlankMacro1</definedName>
    <definedName name="XDDDDW" localSheetId="15">BlankMacro1</definedName>
    <definedName name="XDDDDW">BlankMacro1</definedName>
    <definedName name="XDDFE" localSheetId="15">BlankMacro1</definedName>
    <definedName name="XDDFE">BlankMacro1</definedName>
    <definedName name="XDV" localSheetId="15">BlankMacro1</definedName>
    <definedName name="XDV">BlankMacro1</definedName>
    <definedName name="xee">#N/A</definedName>
    <definedName name="XG" localSheetId="15">BlankMacro1</definedName>
    <definedName name="XG">BlankMacro1</definedName>
    <definedName name="XL" localSheetId="15">#REF!</definedName>
    <definedName name="XL">#REF!</definedName>
    <definedName name="xnret">#N/A</definedName>
    <definedName name="xs" localSheetId="15">BlankMacro1</definedName>
    <definedName name="xs">BlankMacro1</definedName>
    <definedName name="xsa" localSheetId="15">BlankMacro1</definedName>
    <definedName name="xsa">BlankMacro1</definedName>
    <definedName name="xv" localSheetId="15">BlankMacro1</definedName>
    <definedName name="xv">BlankMacro1</definedName>
    <definedName name="xvb" localSheetId="15">BlankMacro1</definedName>
    <definedName name="xvb">BlankMacro1</definedName>
    <definedName name="xvnqwe">#N/A</definedName>
    <definedName name="XX" localSheetId="15">#REF!</definedName>
    <definedName name="XX">#REF!</definedName>
    <definedName name="xxca" hidden="1">{"'Firr(선)'!$AS$1:$AY$62","'Firr(사)'!$AS$1:$AY$62","'Firr(회)'!$AS$1:$AY$62","'Firr(선)'!$L$1:$V$62","'Firr(사)'!$L$1:$V$62","'Firr(회)'!$L$1:$V$62"}</definedName>
    <definedName name="xxvvvbb">#N/A</definedName>
    <definedName name="xxx" localSheetId="15">#REF!</definedName>
    <definedName name="xxx">#REF!</definedName>
    <definedName name="xxxxxxx" localSheetId="15">#REF!</definedName>
    <definedName name="xxxxxxx">#REF!</definedName>
    <definedName name="xxxxxxxxx" localSheetId="15">#REF!</definedName>
    <definedName name="xxxxxxxxx">#REF!</definedName>
    <definedName name="xxxxxxxxxxxx" localSheetId="15">#REF!</definedName>
    <definedName name="xxxxxxxxxxxx">#REF!</definedName>
    <definedName name="xz" localSheetId="15">BlankMacro1</definedName>
    <definedName name="xz">BlankMacro1</definedName>
    <definedName name="xzz" localSheetId="15">BlankMacro1</definedName>
    <definedName name="xzz">BlankMacro1</definedName>
    <definedName name="Y" localSheetId="15">[151]밸브설치!#REF!</definedName>
    <definedName name="Y">[151]밸브설치!#REF!</definedName>
    <definedName name="Y.S.KIM" localSheetId="15">#REF!,#REF!,#REF!,#REF!,#REF!,#REF!,#REF!,#REF!,#REF!,#REF!,#REF!,#REF!,#REF!,#REF!,#REF!,#REF!,#REF!,#REF!,#REF!</definedName>
    <definedName name="Y.S.KIM">#REF!,#REF!,#REF!,#REF!,#REF!,#REF!,#REF!,#REF!,#REF!,#REF!,#REF!,#REF!,#REF!,#REF!,#REF!,#REF!,#REF!,#REF!,#REF!</definedName>
    <definedName name="Y2Y1" localSheetId="15">#REF!</definedName>
    <definedName name="Y2Y1">#REF!</definedName>
    <definedName name="Y2Y2" localSheetId="15">#REF!</definedName>
    <definedName name="Y2Y2">#REF!</definedName>
    <definedName name="YA" localSheetId="15">[152]약품공급2!#REF!</definedName>
    <definedName name="YA">[152]약품공급2!#REF!</definedName>
    <definedName name="YBG견적서통" hidden="1">{#N/A,#N/A,TRUE,"손익보고"}</definedName>
    <definedName name="YC" localSheetId="15">#REF!</definedName>
    <definedName name="YC">#REF!</definedName>
    <definedName name="ycx">#N/A</definedName>
    <definedName name="YD" localSheetId="15">[45]DATA!#REF!</definedName>
    <definedName name="YD">[45]DATA!#REF!</definedName>
    <definedName name="YH" localSheetId="15">'[111]3련 BOX'!#REF!</definedName>
    <definedName name="YH">'[111]3련 BOX'!#REF!</definedName>
    <definedName name="YHJ" localSheetId="15">#REF!</definedName>
    <definedName name="YHJ">#REF!</definedName>
    <definedName name="YJFDTG">[0]!YJFDTG</definedName>
    <definedName name="YJTHDT" localSheetId="15">BlankMacro1</definedName>
    <definedName name="YJTHDT">BlankMacro1</definedName>
    <definedName name="YOO" localSheetId="15">'[31]01'!#REF!</definedName>
    <definedName name="YOO">'[31]01'!#REF!</definedName>
    <definedName name="yoo10" localSheetId="15">#REF!</definedName>
    <definedName name="yoo10">#REF!</definedName>
    <definedName name="yoo2" localSheetId="15">#REF!</definedName>
    <definedName name="yoo2">#REF!</definedName>
    <definedName name="yoo3" localSheetId="15">#REF!</definedName>
    <definedName name="yoo3">#REF!</definedName>
    <definedName name="yoo4" localSheetId="15">#REF!</definedName>
    <definedName name="yoo4">#REF!</definedName>
    <definedName name="YOO5" localSheetId="15">'[31]01'!#REF!</definedName>
    <definedName name="YOO5">'[31]01'!#REF!</definedName>
    <definedName name="YOO6" localSheetId="15">'[31]01'!#REF!</definedName>
    <definedName name="YOO6">'[31]01'!#REF!</definedName>
    <definedName name="YOO7" localSheetId="15">'[31]01'!#REF!</definedName>
    <definedName name="YOO7">'[31]01'!#REF!</definedName>
    <definedName name="yoo8" localSheetId="15">#REF!</definedName>
    <definedName name="yoo8">#REF!</definedName>
    <definedName name="YOO9" localSheetId="15">'[31]01'!#REF!</definedName>
    <definedName name="YOO9">'[31]01'!#REF!</definedName>
    <definedName name="YOON" localSheetId="15">'[31]01'!#REF!</definedName>
    <definedName name="YOON">'[31]01'!#REF!</definedName>
    <definedName name="YOON2" localSheetId="15">'[31]01'!#REF!</definedName>
    <definedName name="YOON2">'[31]01'!#REF!</definedName>
    <definedName name="YOON3" localSheetId="15">'[31]01'!#REF!</definedName>
    <definedName name="YOON3">'[31]01'!#REF!</definedName>
    <definedName name="YOON4" localSheetId="15">'[31]01'!#REF!</definedName>
    <definedName name="YOON4">'[31]01'!#REF!</definedName>
    <definedName name="yruty">#N/A</definedName>
    <definedName name="ysu" localSheetId="15">#REF!</definedName>
    <definedName name="ysu">#REF!</definedName>
    <definedName name="YU" localSheetId="15">BlankMacro1</definedName>
    <definedName name="YU">BlankMacro1</definedName>
    <definedName name="YUYUY" hidden="1">{#N/A,#N/A,FALSE,"혼합골재"}</definedName>
    <definedName name="yyy" hidden="1">[153]수량산출!$A$1:$A$8561</definedName>
    <definedName name="yyyy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yyyy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yyyy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yyyy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yyyyy">{"'도면'!$G$62:$H$63","'도면'!$G$62:$H$63"}</definedName>
    <definedName name="Z" localSheetId="15">#REF!</definedName>
    <definedName name="Z">#REF!</definedName>
    <definedName name="za" hidden="1">[154]실행철강하도!$A$1:$A$4</definedName>
    <definedName name="ZB" localSheetId="15">#REF!</definedName>
    <definedName name="ZB">#REF!</definedName>
    <definedName name="ZB_1" localSheetId="15">#REF!</definedName>
    <definedName name="ZB_1">#REF!</definedName>
    <definedName name="ZB_2" localSheetId="15">'[42]IMPEADENCE MAP 취수장'!#REF!</definedName>
    <definedName name="ZB_2">'[42]IMPEADENCE MAP 취수장'!#REF!</definedName>
    <definedName name="zc" localSheetId="15">BlankMacro1</definedName>
    <definedName name="zc">BlankMacro1</definedName>
    <definedName name="zcv">#N/A</definedName>
    <definedName name="ZDFASDF" localSheetId="15" hidden="1">#REF!</definedName>
    <definedName name="ZDFASDF" hidden="1">#REF!</definedName>
    <definedName name="ZP" localSheetId="15">#REF!</definedName>
    <definedName name="ZP">#REF!</definedName>
    <definedName name="zsddvc" localSheetId="15">BlankMacro1</definedName>
    <definedName name="zsddvc">BlankMacro1</definedName>
    <definedName name="ZSQ" localSheetId="15">BlankMacro1</definedName>
    <definedName name="ZSQ">BlankMacro1</definedName>
    <definedName name="zv">#N/A</definedName>
    <definedName name="zve">#N/A</definedName>
    <definedName name="zx" localSheetId="15" hidden="1">[11]노임단가!#REF!</definedName>
    <definedName name="zx" hidden="1">[11]노임단가!#REF!</definedName>
    <definedName name="zxc" localSheetId="15">BlankMacro1</definedName>
    <definedName name="zxc">BlankMacro1</definedName>
    <definedName name="zxcv">#N/A</definedName>
    <definedName name="ZZZ" localSheetId="15">'[155]주요량(96)'!#REF!</definedName>
    <definedName name="ZZZ">'[155]주요량(96)'!#REF!</definedName>
    <definedName name="σCK__160" localSheetId="15">[8]수로단위수량!#REF!</definedName>
    <definedName name="σCK__160">[8]수로단위수량!#REF!</definedName>
    <definedName name="σCK__210" localSheetId="15">[8]수로단위수량!#REF!</definedName>
    <definedName name="σCK__210">[8]수로단위수량!#REF!</definedName>
    <definedName name="σCK__240" localSheetId="15">[8]수로단위수량!#REF!</definedName>
    <definedName name="σCK__240">[8]수로단위수량!#REF!</definedName>
    <definedName name="φ_100" localSheetId="15">[8]수로단위수량!#REF!</definedName>
    <definedName name="φ_100">[8]수로단위수량!#REF!</definedName>
    <definedName name="ㄱ" localSheetId="2" hidden="1">[156]수량산출!#REF!</definedName>
    <definedName name="ㄱ" localSheetId="3" hidden="1">[156]수량산출!#REF!</definedName>
    <definedName name="ㄱ" localSheetId="7" hidden="1">[156]수량산출!#REF!</definedName>
    <definedName name="ㄱ" localSheetId="15">#REF!</definedName>
    <definedName name="ㄱ" localSheetId="1" hidden="1">[156]수량산출!#REF!</definedName>
    <definedName name="ㄱ">#REF!</definedName>
    <definedName name="ㄱ1" localSheetId="15">#REF!</definedName>
    <definedName name="ㄱ1">#REF!</definedName>
    <definedName name="ㄱ2" localSheetId="15">#REF!</definedName>
    <definedName name="ㄱ2">#REF!</definedName>
    <definedName name="ㄱ25x25x3t_단중" localSheetId="15">#REF!</definedName>
    <definedName name="ㄱ25x25x3t_단중">#REF!</definedName>
    <definedName name="ㄱ30x30x5t_단중" localSheetId="15">#REF!</definedName>
    <definedName name="ㄱ30x30x5t_단중">#REF!</definedName>
    <definedName name="ㄱ40x40x5t_단중" localSheetId="15">#REF!</definedName>
    <definedName name="ㄱ40x40x5t_단중">#REF!</definedName>
    <definedName name="ㄱ50x50x6t_단중" localSheetId="15">#REF!</definedName>
    <definedName name="ㄱ50x50x6t_단중">#REF!</definedName>
    <definedName name="ㄱ60x60x6t_단중" localSheetId="15">#REF!</definedName>
    <definedName name="ㄱ60x60x6t_단중">#REF!</definedName>
    <definedName name="ㄱ65x65x6t_단중" localSheetId="15">#REF!</definedName>
    <definedName name="ㄱ65x65x6t_단중">#REF!</definedName>
    <definedName name="ㄱ75x75x9t_단중" localSheetId="15">#REF!</definedName>
    <definedName name="ㄱ75x75x9t_단중">#REF!</definedName>
    <definedName name="ㄱㄱ" localSheetId="2" hidden="1">{#N/A,#N/A,FALSE,"명세표"}</definedName>
    <definedName name="ㄱㄱ" localSheetId="3" hidden="1">{#N/A,#N/A,FALSE,"명세표"}</definedName>
    <definedName name="ㄱㄱ" localSheetId="1" hidden="1">{#N/A,#N/A,FALSE,"명세표"}</definedName>
    <definedName name="ㄱㄱ" hidden="1">{#N/A,#N/A,FALSE,"명세표"}</definedName>
    <definedName name="ㄱㄱㄱ" localSheetId="15">#REF!</definedName>
    <definedName name="ㄱㄱㄱ">#REF!</definedName>
    <definedName name="ㄱㄱㄱㄱㄱ" localSheetId="15">#REF!</definedName>
    <definedName name="ㄱㄱㄱㄱㄱ">#REF!</definedName>
    <definedName name="ㄱㄷㄱㄷ" hidden="1">{#N/A,#N/A,FALSE,"2~8번"}</definedName>
    <definedName name="ㄱ둄" localSheetId="15">BlankMacro1</definedName>
    <definedName name="ㄱ둄">BlankMacro1</definedName>
    <definedName name="ㄱㅈㅎ" localSheetId="15" hidden="1">#REF!</definedName>
    <definedName name="ㄱㅈㅎ" hidden="1">#REF!</definedName>
    <definedName name="ㄱ호ㅗㅓㄱ">#N/A</definedName>
    <definedName name="가">'[157]노임(1차)'!$C$6</definedName>
    <definedName name="가1" localSheetId="15">[158]수량산출!#REF!</definedName>
    <definedName name="가1">[158]수량산출!#REF!</definedName>
    <definedName name="가가">[0]!가가</definedName>
    <definedName name="가가가가각">#N/A</definedName>
    <definedName name="가건물" localSheetId="15">#REF!</definedName>
    <definedName name="가건물">#REF!</definedName>
    <definedName name="가격" localSheetId="15">[44]일위집계표!#REF!</definedName>
    <definedName name="가격">[44]일위집계표!#REF!</definedName>
    <definedName name="가관지수링">[159]가감수량!$W$9</definedName>
    <definedName name="가나">'[157]노임(1차)'!$C$5</definedName>
    <definedName name="가나다">'[157]노임(1차)'!$C$4</definedName>
    <definedName name="가도" localSheetId="15">[160]터파기및재료!#REF!</definedName>
    <definedName name="가도">[160]터파기및재료!#REF!</definedName>
    <definedName name="가도설치" localSheetId="15">[161]터파기및재료!#REF!</definedName>
    <definedName name="가도설치">[161]터파기및재료!#REF!</definedName>
    <definedName name="가로" localSheetId="2" hidden="1">{#N/A,#N/A,FALSE,"전력간선"}</definedName>
    <definedName name="가로" localSheetId="3" hidden="1">{#N/A,#N/A,FALSE,"전력간선"}</definedName>
    <definedName name="가로" localSheetId="1" hidden="1">{#N/A,#N/A,FALSE,"전력간선"}</definedName>
    <definedName name="가로" hidden="1">{#N/A,#N/A,FALSE,"전력간선"}</definedName>
    <definedName name="가로등">#N/A</definedName>
    <definedName name="가로등부표2" localSheetId="15">#REF!,#REF!</definedName>
    <definedName name="가로등부표2">#REF!,#REF!</definedName>
    <definedName name="가로등입력">#N/A</definedName>
    <definedName name="가로등주" localSheetId="15">#REF!</definedName>
    <definedName name="가로등주">#REF!</definedName>
    <definedName name="가마니" localSheetId="15">#REF!</definedName>
    <definedName name="가마니">#REF!</definedName>
    <definedName name="가마소보상류토적표" localSheetId="15">#REF!</definedName>
    <definedName name="가마소보상류토적표">#REF!</definedName>
    <definedName name="가마소보하류토적표" localSheetId="15">#REF!</definedName>
    <definedName name="가마소보하류토적표">#REF!</definedName>
    <definedName name="가몰탈">[159]가감수량!$W$10</definedName>
    <definedName name="가물막이" localSheetId="15">#REF!</definedName>
    <definedName name="가물막이">#REF!</definedName>
    <definedName name="가물막이집계" localSheetId="15">#REF!</definedName>
    <definedName name="가물막이집계">#REF!</definedName>
    <definedName name="가설공사비" localSheetId="15">#REF!</definedName>
    <definedName name="가설공사비">#REF!</definedName>
    <definedName name="가설사무실" localSheetId="15">[162]건축2!#REF!</definedName>
    <definedName name="가설사무실">[162]건축2!#REF!</definedName>
    <definedName name="가설자재" localSheetId="15">#REF!</definedName>
    <definedName name="가설자재">#REF!</definedName>
    <definedName name="가설장비" localSheetId="15">[163]지급자재!#REF!</definedName>
    <definedName name="가설장비">[163]지급자재!#REF!</definedName>
    <definedName name="가시나무R4">[164]데이타!$E$2</definedName>
    <definedName name="가시나무R5">[164]데이타!$E$3</definedName>
    <definedName name="가시나무R6">[164]데이타!$E$4</definedName>
    <definedName name="가시나무R8">[164]데이타!$E$5</definedName>
    <definedName name="가시설">'[165]1호맨홀자연토공'!$R$12</definedName>
    <definedName name="가아" localSheetId="15" hidden="1">[166]수량산출!#REF!</definedName>
    <definedName name="가아" hidden="1">[166]수량산출!#REF!</definedName>
    <definedName name="가원형4회">[159]가감수량!$W$8</definedName>
    <definedName name="가음" hidden="1">{#N/A,#N/A,FALSE,"혼합골재"}</definedName>
    <definedName name="가이즈까향1204">[164]데이타!$E$6</definedName>
    <definedName name="가이즈까향1505">[164]데이타!$E$7</definedName>
    <definedName name="가이즈까향2006">[164]데이타!$E$8</definedName>
    <definedName name="가이즈까향2008">[164]데이타!$E$9</definedName>
    <definedName name="가이즈까향2510">[164]데이타!$E$10</definedName>
    <definedName name="가중나무B10">[164]데이타!$E$19</definedName>
    <definedName name="가중나무B4">[164]데이타!$E$15</definedName>
    <definedName name="가중나무B5">[164]데이타!$E$16</definedName>
    <definedName name="가중나무B6">[164]데이타!$E$17</definedName>
    <definedName name="가중나무B8">[164]데이타!$E$18</definedName>
    <definedName name="가철근">[159]가감수량!$W$12</definedName>
    <definedName name="가콘25">[159]가감수량!$W$7</definedName>
    <definedName name="가콘40">[159]가감수량!$W$6</definedName>
    <definedName name="간" hidden="1">{"'도면'!$G$62:$H$63","'도면'!$G$62:$H$63"}</definedName>
    <definedName name="간노" localSheetId="15">[146]내역서!#REF!</definedName>
    <definedName name="간노">[146]내역서!#REF!</definedName>
    <definedName name="간다">#N/A</definedName>
    <definedName name="간입ㄴ다..">#N/A</definedName>
    <definedName name="간재" localSheetId="15">[146]내역서!#REF!</definedName>
    <definedName name="간재">[146]내역서!#REF!</definedName>
    <definedName name="간접경비" localSheetId="15" hidden="1">#REF!</definedName>
    <definedName name="간접경비" hidden="1">#REF!</definedName>
    <definedName name="간접노무비" localSheetId="15">#REF!</definedName>
    <definedName name="간접노무비">#REF!</definedName>
    <definedName name="간접노무비요율" localSheetId="15">#REF!</definedName>
    <definedName name="간접노무비요율">#REF!</definedName>
    <definedName name="간접노무비표" localSheetId="15">#REF!</definedName>
    <definedName name="간접노무비표">#REF!</definedName>
    <definedName name="간접재료비" localSheetId="15">#REF!</definedName>
    <definedName name="간접재료비">#REF!</definedName>
    <definedName name="간지" localSheetId="15">#REF!</definedName>
    <definedName name="간지">#REF!</definedName>
    <definedName name="간지2">[167]DATE!$J$24:$J$85</definedName>
    <definedName name="감" localSheetId="15">BlankMacro1</definedName>
    <definedName name="감">BlankMacro1</definedName>
    <definedName name="감R10">[164]데이타!$E$24</definedName>
    <definedName name="감R12">[164]데이타!$E$25</definedName>
    <definedName name="감R15">[164]데이타!$E$26</definedName>
    <definedName name="감R5">[164]데이타!$E$20</definedName>
    <definedName name="감R6">[164]데이타!$E$21</definedName>
    <definedName name="감R7">[164]데이타!$E$22</definedName>
    <definedName name="감R8">[164]데이타!$E$23</definedName>
    <definedName name="감나무" localSheetId="15">#REF!</definedName>
    <definedName name="감나무">#REF!</definedName>
    <definedName name="감나ㅏ">#N/A</definedName>
    <definedName name="감시제어설비설치공사" localSheetId="15">#REF!</definedName>
    <definedName name="감시제어설비설치공사">#REF!</definedName>
    <definedName name="감철근" localSheetId="15">'[106]1호맨홀가감수량'!#REF!</definedName>
    <definedName name="감철근">'[106]1호맨홀가감수량'!#REF!</definedName>
    <definedName name="갑">#N/A</definedName>
    <definedName name="갑03" localSheetId="15">#REF!</definedName>
    <definedName name="갑03">#REF!</definedName>
    <definedName name="갑니둉ㅇ">#N/A</definedName>
    <definedName name="갑지" localSheetId="15" hidden="1">#REF!</definedName>
    <definedName name="갑지" hidden="1">#REF!</definedName>
    <definedName name="강">#N/A</definedName>
    <definedName name="강_동바리" localSheetId="15">[168]수량산출!#REF!</definedName>
    <definedName name="강_동바리">[168]수량산출!#REF!</definedName>
    <definedName name="강_비계" localSheetId="15">[168]수량산출!#REF!</definedName>
    <definedName name="강_비계">[168]수량산출!#REF!</definedName>
    <definedName name="강감찬" localSheetId="15">#REF!</definedName>
    <definedName name="강감찬">#REF!</definedName>
    <definedName name="강관동바리공터널" localSheetId="15">[50]목재동바리!#REF!</definedName>
    <definedName name="강관동바리공터널">[50]목재동바리!#REF!</definedName>
    <definedName name="강관파일공" localSheetId="15">#REF!</definedName>
    <definedName name="강관파일공">#REF!</definedName>
    <definedName name="강단면적" localSheetId="15">#REF!</definedName>
    <definedName name="강단면적">#REF!</definedName>
    <definedName name="강성3Span" localSheetId="15">#REF!</definedName>
    <definedName name="강성3Span">#REF!</definedName>
    <definedName name="강아" localSheetId="15">BlankMacro1</definedName>
    <definedName name="강아">BlankMacro1</definedName>
    <definedName name="강아지" localSheetId="15" hidden="1">#REF!</definedName>
    <definedName name="강아지" hidden="1">#REF!</definedName>
    <definedName name="강재DATA">[107]단위수량!$A$4:$Z$7</definedName>
    <definedName name="강재규격">[107]단위수량!$B$4:$B$7</definedName>
    <definedName name="강재실링" localSheetId="15">[50]목재동바리!#REF!</definedName>
    <definedName name="강재실링">[50]목재동바리!#REF!</definedName>
    <definedName name="강재운반">[107]가시설수량!$AE$235</definedName>
    <definedName name="강정근" hidden="1">{"'도면'!$G$62:$H$63","'도면'!$G$62:$H$63"}</definedName>
    <definedName name="강탄성계수" localSheetId="15">#REF!</definedName>
    <definedName name="강탄성계수">#REF!</definedName>
    <definedName name="강해옥">[0]!강해옥</definedName>
    <definedName name="개나리" localSheetId="15">#REF!</definedName>
    <definedName name="개나리">#REF!</definedName>
    <definedName name="개나리12">[164]데이타!$E$31</definedName>
    <definedName name="개나리3">[164]데이타!$E$27</definedName>
    <definedName name="개나리5">[164]데이타!$E$28</definedName>
    <definedName name="개나리7">[164]데이타!$E$29</definedName>
    <definedName name="개나리9">[164]데이타!$E$30</definedName>
    <definedName name="개소" localSheetId="15">#REF!</definedName>
    <definedName name="개소">#REF!</definedName>
    <definedName name="개소당" localSheetId="15">#REF!</definedName>
    <definedName name="개소당">#REF!</definedName>
    <definedName name="개쉬땅1204">[164]데이타!$E$32</definedName>
    <definedName name="개쉬땅1506">[164]데이타!$E$33</definedName>
    <definedName name="개요" localSheetId="15" hidden="1">[169]기안!#REF!</definedName>
    <definedName name="개요" hidden="1">[169]기안!#REF!</definedName>
    <definedName name="개요1" localSheetId="15" hidden="1">[169]기안!#REF!</definedName>
    <definedName name="개요1" hidden="1">[169]기안!#REF!</definedName>
    <definedName name="개요2" localSheetId="15" hidden="1">[170]개산공사비!#REF!</definedName>
    <definedName name="개요2" hidden="1">[170]개산공사비!#REF!</definedName>
    <definedName name="갱내버럭운반토사" localSheetId="15">[50]목재동바리!#REF!</definedName>
    <definedName name="갱내버럭운반토사">[50]목재동바리!#REF!</definedName>
    <definedName name="갱내버럭운반호박" localSheetId="15">[50]목재동바리!#REF!</definedName>
    <definedName name="갱내버럭운반호박">[50]목재동바리!#REF!</definedName>
    <definedName name="갱내버럭운반호박돌" localSheetId="15">[50]목재동바리!#REF!</definedName>
    <definedName name="갱내버럭운반호박돌">[50]목재동바리!#REF!</definedName>
    <definedName name="갱부" localSheetId="15">[171]일위대가표!#REF!</definedName>
    <definedName name="갱부">[171]일위대가표!#REF!</definedName>
    <definedName name="갸">#N/A</definedName>
    <definedName name="거_3" localSheetId="15">[168]수량산출!#REF!</definedName>
    <definedName name="거_3">[168]수량산출!#REF!</definedName>
    <definedName name="거_4" localSheetId="15">[168]수량산출!#REF!</definedName>
    <definedName name="거_4">[168]수량산출!#REF!</definedName>
    <definedName name="거_44">[168]수량산출!$R$20</definedName>
    <definedName name="거_5" localSheetId="15">#REF!</definedName>
    <definedName name="거_5">#REF!</definedName>
    <definedName name="거_6" localSheetId="15">[168]수량산출!#REF!</definedName>
    <definedName name="거_6">[168]수량산출!#REF!</definedName>
    <definedName name="거리" localSheetId="15">'[172]H-PILE수량집계'!#REF!</definedName>
    <definedName name="거리">'[172]H-PILE수량집계'!#REF!</definedName>
    <definedName name="거푸집" localSheetId="15">[8]수로단위수량!#REF!</definedName>
    <definedName name="거푸집">[8]수로단위수량!#REF!</definedName>
    <definedName name="거푸집OPEN" localSheetId="15">[50]목재동바리!#REF!</definedName>
    <definedName name="거푸집OPEN">[50]목재동바리!#REF!</definedName>
    <definedName name="거푸집공" localSheetId="15">#REF!</definedName>
    <definedName name="거푸집공">#REF!</definedName>
    <definedName name="거푸집타설" localSheetId="15">[50]목재동바리!#REF!</definedName>
    <definedName name="거푸집타설">[50]목재동바리!#REF!</definedName>
    <definedName name="거푸집터널" localSheetId="15">[50]목재동바리!#REF!</definedName>
    <definedName name="거푸집터널">[50]목재동바리!#REF!</definedName>
    <definedName name="거ㅏ" hidden="1">[173]수량산출!$A$3:$H$8539</definedName>
    <definedName name="건설기계" hidden="1">{#N/A,#N/A,FALSE,"골재소요량";#N/A,#N/A,FALSE,"골재소요량"}</definedName>
    <definedName name="건설기계운전기사" localSheetId="15">#REF!</definedName>
    <definedName name="건설기계운전기사">#REF!</definedName>
    <definedName name="건설기계운전조수" localSheetId="15">[171]일위대가표!#REF!</definedName>
    <definedName name="건설기계운전조수">[171]일위대가표!#REF!</definedName>
    <definedName name="건설기계조수" localSheetId="15">#REF!</definedName>
    <definedName name="건설기계조수">#REF!</definedName>
    <definedName name="건설기계조장" localSheetId="15">[171]일위대가표!#REF!</definedName>
    <definedName name="건설기계조장">[171]일위대가표!#REF!</definedName>
    <definedName name="건조수축율" localSheetId="15">#REF!</definedName>
    <definedName name="건조수축율">#REF!</definedName>
    <definedName name="건축" hidden="1">{#N/A,#N/A,TRUE,"토적및재료집계";#N/A,#N/A,TRUE,"토적및재료집계";#N/A,#N/A,TRUE,"단위량"}</definedName>
    <definedName name="건축목공" localSheetId="15">[171]일위대가표!#REF!</definedName>
    <definedName name="건축목공">[171]일위대가표!#REF!</definedName>
    <definedName name="건축원가" hidden="1">[174]전기!$B$4:$B$163</definedName>
    <definedName name="검조부" localSheetId="15">[171]일위대가표!#REF!</definedName>
    <definedName name="검조부">[171]일위대가표!#REF!</definedName>
    <definedName name="겨">#N/A</definedName>
    <definedName name="견" localSheetId="15">#REF!,#REF!</definedName>
    <definedName name="견">#REF!,#REF!</definedName>
    <definedName name="견적" localSheetId="15">#REF!</definedName>
    <definedName name="견적">#REF!</definedName>
    <definedName name="견적가" localSheetId="15">#REF!</definedName>
    <definedName name="견적가">#REF!</definedName>
    <definedName name="견적내역서2" hidden="1">{"'단계별시설공사비'!$A$3:$K$51"}</definedName>
    <definedName name="견적단가" localSheetId="15">#REF!</definedName>
    <definedName name="견적단가">#REF!</definedName>
    <definedName name="견적대비권" localSheetId="15">#REF!</definedName>
    <definedName name="견적대비권">#REF!</definedName>
    <definedName name="견적대비표" localSheetId="15">#REF!</definedName>
    <definedName name="견적대비표">#REF!</definedName>
    <definedName name="견적서" localSheetId="15">#REF!</definedName>
    <definedName name="견적서">#REF!</definedName>
    <definedName name="견적조건" hidden="1">{#N/A,#N/A,FALSE,"CCTV"}</definedName>
    <definedName name="견적조건8" hidden="1">{#N/A,#N/A,FALSE,"CCTV"}</definedName>
    <definedName name="견출공" localSheetId="15">[171]일위대가표!#REF!</definedName>
    <definedName name="견출공">[171]일위대가표!#REF!</definedName>
    <definedName name="결__과" localSheetId="15">[8]수로단위수량!#REF!</definedName>
    <definedName name="결__과">[8]수로단위수량!#REF!</definedName>
    <definedName name="결속선" localSheetId="15">#REF!</definedName>
    <definedName name="결속선">#REF!</definedName>
    <definedName name="결정치" localSheetId="15">#REF!</definedName>
    <definedName name="결정치">#REF!</definedName>
    <definedName name="겹동백1002">[164]데이타!$E$145</definedName>
    <definedName name="겹동백1204">[164]데이타!$E$146</definedName>
    <definedName name="겹동백1506">[164]데이타!$E$147</definedName>
    <definedName name="겹벗R6">[164]데이타!$E$34</definedName>
    <definedName name="겹벗R8">[164]데이타!$E$35</definedName>
    <definedName name="겹철쭉0304">[164]데이타!$E$36</definedName>
    <definedName name="겹철쭉0506">[164]데이타!$E$37</definedName>
    <definedName name="겹철쭉0608">[164]데이타!$E$38</definedName>
    <definedName name="겹철쭉0810">[164]데이타!$E$39</definedName>
    <definedName name="겹철쭉0812">[164]데이타!$E$40</definedName>
    <definedName name="경계블럭연장" localSheetId="15" hidden="1">[175]조명시설!#REF!</definedName>
    <definedName name="경계블럭연장" hidden="1">[175]조명시설!#REF!</definedName>
    <definedName name="경계점말뚝" localSheetId="15">'[176]2.재료비'!#REF!</definedName>
    <definedName name="경계점말뚝">'[176]2.재료비'!#REF!</definedName>
    <definedName name="경고테이프" localSheetId="15">[1]일위대가표!#REF!</definedName>
    <definedName name="경고테이프">[1]일위대가표!#REF!</definedName>
    <definedName name="경비" localSheetId="15">#REF!</definedName>
    <definedName name="경비">#REF!</definedName>
    <definedName name="경비1" hidden="1">'[177]환경기계공정표 (3)'!$I$733:$I$734</definedName>
    <definedName name="경비율" localSheetId="15">#REF!</definedName>
    <definedName name="경비율">#REF!</definedName>
    <definedName name="경비합" localSheetId="15">#REF!</definedName>
    <definedName name="경비합">#REF!</definedName>
    <definedName name="경유" localSheetId="15">#REF!</definedName>
    <definedName name="경유">#REF!</definedName>
    <definedName name="계" localSheetId="15">#REF!</definedName>
    <definedName name="계">#REF!</definedName>
    <definedName name="계_장_공" localSheetId="15">#REF!</definedName>
    <definedName name="계_장_공">#REF!</definedName>
    <definedName name="계량기보호통16_볼내장앵글" localSheetId="15">#REF!</definedName>
    <definedName name="계량기보호통16_볼내장앵글">#REF!</definedName>
    <definedName name="계량기보호통20_볼내장앵글" localSheetId="15">#REF!</definedName>
    <definedName name="계량기보호통20_볼내장앵글">#REF!</definedName>
    <definedName name="계량기보호통25_볼내장앵글" localSheetId="15">#REF!</definedName>
    <definedName name="계량기보호통25_볼내장앵글">#REF!</definedName>
    <definedName name="계량기보호통32" localSheetId="15">#REF!</definedName>
    <definedName name="계량기보호통32">#REF!</definedName>
    <definedName name="계량기보호통40" localSheetId="15">#REF!</definedName>
    <definedName name="계량기보호통40">#REF!</definedName>
    <definedName name="계량기보호통50" localSheetId="15">#REF!</definedName>
    <definedName name="계량기보호통50">#REF!</definedName>
    <definedName name="계령공" localSheetId="15">[171]일위대가표!#REF!</definedName>
    <definedName name="계령공">[171]일위대가표!#REF!</definedName>
    <definedName name="계수B5">[164]데이타!$E$41</definedName>
    <definedName name="계수B6">[164]데이타!$E$42</definedName>
    <definedName name="계수B8">[164]데이타!$E$43</definedName>
    <definedName name="계약공기" localSheetId="15">#REF!</definedName>
    <definedName name="계약공기">#REF!</definedName>
    <definedName name="계약보증금납부서" localSheetId="15">#REF!</definedName>
    <definedName name="계약보증금납부서">#REF!</definedName>
    <definedName name="계약서" localSheetId="15">#REF!</definedName>
    <definedName name="계약서">#REF!</definedName>
    <definedName name="계장공" localSheetId="15">[171]일위대가표!#REF!</definedName>
    <definedName name="계장공">[171]일위대가표!#REF!</definedName>
    <definedName name="계전2" localSheetId="15" hidden="1">#REF!</definedName>
    <definedName name="계전2" hidden="1">#REF!</definedName>
    <definedName name="계획표" localSheetId="15">#REF!</definedName>
    <definedName name="계획표">#REF!</definedName>
    <definedName name="고" localSheetId="15">[178]내역서!#REF!</definedName>
    <definedName name="고">[178]내역서!#REF!</definedName>
    <definedName name="고_압_호_스" localSheetId="15">[105]장비집계!#REF!</definedName>
    <definedName name="고_압_호_스">[105]장비집계!#REF!</definedName>
    <definedName name="고광3">[164]데이타!$E$44</definedName>
    <definedName name="고광5">[164]데이타!$E$45</definedName>
    <definedName name="고급" localSheetId="15">#REF!</definedName>
    <definedName name="고급">#REF!</definedName>
    <definedName name="고급기능" localSheetId="15">#REF!</definedName>
    <definedName name="고급기능">#REF!</definedName>
    <definedName name="고급기능사" localSheetId="15">[171]일위대가표!#REF!</definedName>
    <definedName name="고급기능사">[171]일위대가표!#REF!</definedName>
    <definedName name="고급기능사_측량" localSheetId="15">#REF!</definedName>
    <definedName name="고급기능사_측량">#REF!</definedName>
    <definedName name="고급기술자" localSheetId="15">[171]일위대가표!#REF!</definedName>
    <definedName name="고급기술자">[171]일위대가표!#REF!</definedName>
    <definedName name="고급기술자_측량" localSheetId="15">#REF!</definedName>
    <definedName name="고급기술자_측량">#REF!</definedName>
    <definedName name="고급기술자노무비" localSheetId="15">'[179]용역비내역-진짜'!#REF!</definedName>
    <definedName name="고급기술자노무비">'[179]용역비내역-진짜'!#REF!</definedName>
    <definedName name="고급선원" localSheetId="15">[171]일위대가표!#REF!</definedName>
    <definedName name="고급선원">[171]일위대가표!#REF!</definedName>
    <definedName name="고급원자력비파괴시험공" localSheetId="15">#REF!</definedName>
    <definedName name="고급원자력비파괴시험공">#REF!</definedName>
    <definedName name="고급전체" localSheetId="15">#REF!</definedName>
    <definedName name="고급전체">#REF!</definedName>
    <definedName name="고능" localSheetId="15">#REF!</definedName>
    <definedName name="고능">#REF!</definedName>
    <definedName name="고무패킹_150A" localSheetId="15">[139]단가산출서!#REF!</definedName>
    <definedName name="고무패킹_150A">[139]단가산출서!#REF!</definedName>
    <definedName name="고무패킹_300A" localSheetId="15">[139]단가산출서!#REF!</definedName>
    <definedName name="고무패킹_300A">[139]단가산출서!#REF!</definedName>
    <definedName name="고무패킹_80A" localSheetId="15">[139]단가산출서!#REF!</definedName>
    <definedName name="고무패킹_80A">[139]단가산출서!#REF!</definedName>
    <definedName name="고보" localSheetId="15">[180]공사비!#REF!</definedName>
    <definedName name="고보">[180]공사비!#REF!</definedName>
    <definedName name="고성">{"'도면'!$G$62:$H$63","'도면'!$G$62:$H$63"}</definedName>
    <definedName name="고술" localSheetId="15">#REF!</definedName>
    <definedName name="고술">#REF!</definedName>
    <definedName name="고승히" localSheetId="15">[181]관접합및부설!#REF!</definedName>
    <definedName name="고승히">[181]관접합및부설!#REF!</definedName>
    <definedName name="고압" localSheetId="15">#REF!</definedName>
    <definedName name="고압">#REF!</definedName>
    <definedName name="고압케이블공" localSheetId="15">[171]일위대가표!#REF!</definedName>
    <definedName name="고압케이블공">[171]일위대가표!#REF!</definedName>
    <definedName name="고압케이블전공" localSheetId="15">#REF!</definedName>
    <definedName name="고압케이블전공">#REF!</definedName>
    <definedName name="고재" localSheetId="15">#REF!</definedName>
    <definedName name="고재">#REF!</definedName>
    <definedName name="고지신축" localSheetId="15">#REF!</definedName>
    <definedName name="고지신축">#REF!</definedName>
    <definedName name="고철" localSheetId="15">[182]물가대비표!#REF!</definedName>
    <definedName name="고철">[182]물가대비표!#REF!</definedName>
    <definedName name="고케" localSheetId="15">#REF!</definedName>
    <definedName name="고케">#REF!</definedName>
    <definedName name="고평용수로토적표" localSheetId="15">#REF!</definedName>
    <definedName name="고평용수로토적표">#REF!</definedName>
    <definedName name="곡관11_100" localSheetId="15">#REF!</definedName>
    <definedName name="곡관11_100">#REF!</definedName>
    <definedName name="곡관11_150" localSheetId="15">#REF!</definedName>
    <definedName name="곡관11_150">#REF!</definedName>
    <definedName name="곡관11_200" localSheetId="15">#REF!</definedName>
    <definedName name="곡관11_200">#REF!</definedName>
    <definedName name="곡관11_300" localSheetId="15">#REF!</definedName>
    <definedName name="곡관11_300">#REF!</definedName>
    <definedName name="곡관11_400" localSheetId="15">#REF!</definedName>
    <definedName name="곡관11_400">#REF!</definedName>
    <definedName name="곡관11_500" localSheetId="15">#REF!</definedName>
    <definedName name="곡관11_500">#REF!</definedName>
    <definedName name="곡관11_600" localSheetId="15">#REF!</definedName>
    <definedName name="곡관11_600">#REF!</definedName>
    <definedName name="곡관11_700" localSheetId="15">#REF!</definedName>
    <definedName name="곡관11_700">#REF!</definedName>
    <definedName name="곡관11_80" localSheetId="15">#REF!</definedName>
    <definedName name="곡관11_80">#REF!</definedName>
    <definedName name="곡관11_800" localSheetId="15">#REF!</definedName>
    <definedName name="곡관11_800">#REF!</definedName>
    <definedName name="곡관135.J">[86]진주방향!$AN$355</definedName>
    <definedName name="곡관22_100" localSheetId="15">#REF!</definedName>
    <definedName name="곡관22_100">#REF!</definedName>
    <definedName name="곡관22_150" localSheetId="15">#REF!</definedName>
    <definedName name="곡관22_150">#REF!</definedName>
    <definedName name="곡관22_200" localSheetId="15">#REF!</definedName>
    <definedName name="곡관22_200">#REF!</definedName>
    <definedName name="곡관22_300" localSheetId="15">#REF!</definedName>
    <definedName name="곡관22_300">#REF!</definedName>
    <definedName name="곡관22_400" localSheetId="15">#REF!</definedName>
    <definedName name="곡관22_400">#REF!</definedName>
    <definedName name="곡관22_500" localSheetId="15">#REF!</definedName>
    <definedName name="곡관22_500">#REF!</definedName>
    <definedName name="곡관22_600" localSheetId="15">#REF!</definedName>
    <definedName name="곡관22_600">#REF!</definedName>
    <definedName name="곡관22_700" localSheetId="15">#REF!</definedName>
    <definedName name="곡관22_700">#REF!</definedName>
    <definedName name="곡관22_80" localSheetId="15">#REF!</definedName>
    <definedName name="곡관22_80">#REF!</definedName>
    <definedName name="곡관22_800" localSheetId="15">#REF!</definedName>
    <definedName name="곡관22_800">#REF!</definedName>
    <definedName name="곡관45_100" localSheetId="15">#REF!</definedName>
    <definedName name="곡관45_100">#REF!</definedName>
    <definedName name="곡관45_150" localSheetId="15">#REF!</definedName>
    <definedName name="곡관45_150">#REF!</definedName>
    <definedName name="곡관45_200" localSheetId="15">#REF!</definedName>
    <definedName name="곡관45_200">#REF!</definedName>
    <definedName name="곡관45_300" localSheetId="15">#REF!</definedName>
    <definedName name="곡관45_300">#REF!</definedName>
    <definedName name="곡관45_400" localSheetId="15">#REF!</definedName>
    <definedName name="곡관45_400">#REF!</definedName>
    <definedName name="곡관45_500" localSheetId="15">#REF!</definedName>
    <definedName name="곡관45_500">#REF!</definedName>
    <definedName name="곡관45_600" localSheetId="15">#REF!</definedName>
    <definedName name="곡관45_600">#REF!</definedName>
    <definedName name="곡관45_700" localSheetId="15">#REF!</definedName>
    <definedName name="곡관45_700">#REF!</definedName>
    <definedName name="곡관45_80" localSheetId="15">#REF!</definedName>
    <definedName name="곡관45_80">#REF!</definedName>
    <definedName name="곡관45_800" localSheetId="15">#REF!</definedName>
    <definedName name="곡관45_800">#REF!</definedName>
    <definedName name="곡관90.J">[86]진주방향!$AN$348</definedName>
    <definedName name="곡관90_100" localSheetId="15">#REF!</definedName>
    <definedName name="곡관90_100">#REF!</definedName>
    <definedName name="곡관90_150mm" localSheetId="15">#REF!</definedName>
    <definedName name="곡관90_150mm">#REF!</definedName>
    <definedName name="곡관90_200" localSheetId="15">#REF!</definedName>
    <definedName name="곡관90_200">#REF!</definedName>
    <definedName name="곡관90_300" localSheetId="15">#REF!</definedName>
    <definedName name="곡관90_300">#REF!</definedName>
    <definedName name="곡관90_400" localSheetId="15">#REF!</definedName>
    <definedName name="곡관90_400">#REF!</definedName>
    <definedName name="곡관90_500" localSheetId="15">#REF!</definedName>
    <definedName name="곡관90_500">#REF!</definedName>
    <definedName name="곡관90_600" localSheetId="15">#REF!</definedName>
    <definedName name="곡관90_600">#REF!</definedName>
    <definedName name="곡관90_700" localSheetId="15">#REF!</definedName>
    <definedName name="곡관90_700">#REF!</definedName>
    <definedName name="곡관90_80" localSheetId="15">#REF!</definedName>
    <definedName name="곡관90_80">#REF!</definedName>
    <definedName name="곡관90_800" localSheetId="15">#REF!</definedName>
    <definedName name="곡관90_800">#REF!</definedName>
    <definedName name="곡동" hidden="1">{"'Firr(선)'!$AS$1:$AY$62","'Firr(사)'!$AS$1:$AY$62","'Firr(회)'!$AS$1:$AY$62","'Firr(선)'!$L$1:$V$62","'Firr(사)'!$L$1:$V$62","'Firr(회)'!$L$1:$V$62"}</definedName>
    <definedName name="골재사용료" localSheetId="15">[183]총괄내역서!#REF!</definedName>
    <definedName name="골재사용료">[183]총괄내역서!#REF!</definedName>
    <definedName name="골재유용" localSheetId="15" hidden="1">[184]증감내역서!#REF!</definedName>
    <definedName name="골재유용" hidden="1">[184]증감내역서!#REF!</definedName>
    <definedName name="골조" localSheetId="15">#REF!</definedName>
    <definedName name="골조">#REF!</definedName>
    <definedName name="곰">[185]DATE!$I$24:$I$85</definedName>
    <definedName name="곰솔2508">[185]데이타!$E$46</definedName>
    <definedName name="곰솔3010">[164]데이타!$E$47</definedName>
    <definedName name="곰솔R10">[164]데이타!$E$48</definedName>
    <definedName name="곰솔R12">[164]데이타!$E$49</definedName>
    <definedName name="곰솔R15">[164]데이타!$E$50</definedName>
    <definedName name="곱">[122]DATE!$I$24:$I$85</definedName>
    <definedName name="곱곱">[186]DATE!$I$24:$I$85</definedName>
    <definedName name="공" localSheetId="15">#REF!</definedName>
    <definedName name="공">#REF!</definedName>
    <definedName name="공___종" localSheetId="15">'[187]#REF'!#REF!</definedName>
    <definedName name="공___종">'[187]#REF'!#REF!</definedName>
    <definedName name="공_기_압_축_기" localSheetId="15">[105]장비집계!#REF!</definedName>
    <definedName name="공_기_압_축_기">[105]장비집계!#REF!</definedName>
    <definedName name="공_종" localSheetId="15">[8]수로단위수량!#REF!</definedName>
    <definedName name="공_종">[8]수로단위수량!#REF!</definedName>
    <definedName name="공고공람비" localSheetId="15">[188]직접경비!#REF!</definedName>
    <definedName name="공고공람비">[188]직접경비!#REF!</definedName>
    <definedName name="공공시설" localSheetId="15">#REF!</definedName>
    <definedName name="공공시설">#REF!</definedName>
    <definedName name="공구및예비품" localSheetId="15">#REF!</definedName>
    <definedName name="공구및예비품">#REF!</definedName>
    <definedName name="공구손료" localSheetId="15">#REF!</definedName>
    <definedName name="공구손료">#REF!</definedName>
    <definedName name="공궝" localSheetId="15">BlankMacro1</definedName>
    <definedName name="공궝">BlankMacro1</definedName>
    <definedName name="공급">OFFSET([113]참조!$N$2,0,0,COUNTA([113]참조!$N$1:$N$65536),1)</definedName>
    <definedName name="공급가액" localSheetId="15">#REF!</definedName>
    <definedName name="공급가액">#REF!</definedName>
    <definedName name="공기" localSheetId="15">#REF!</definedName>
    <definedName name="공기">#REF!</definedName>
    <definedName name="공기_배관물량" localSheetId="15">#REF!</definedName>
    <definedName name="공기_배관물량">#REF!</definedName>
    <definedName name="공기_압축기" localSheetId="15">[105]장비집계!#REF!</definedName>
    <definedName name="공기_압축기">[105]장비집계!#REF!</definedName>
    <definedName name="공기_압축기__주간" localSheetId="15">[105]장비집계!#REF!</definedName>
    <definedName name="공기_압축기__주간">[105]장비집계!#REF!</definedName>
    <definedName name="공기1" localSheetId="15" hidden="1">[189]설계내역서!#REF!</definedName>
    <definedName name="공기1" hidden="1">[189]설계내역서!#REF!</definedName>
    <definedName name="공기변실" localSheetId="15">#REF!</definedName>
    <definedName name="공기변실">#REF!</definedName>
    <definedName name="공내역">#N/A</definedName>
    <definedName name="공드럼" localSheetId="15">#REF!</definedName>
    <definedName name="공드럼">#REF!</definedName>
    <definedName name="공문" localSheetId="15">#REF!</definedName>
    <definedName name="공문">#REF!</definedName>
    <definedName name="공사">OFFSET([129]참조!$D$2,0,0,COUNTA([129]참조!$D$1:$D$65536),1)</definedName>
    <definedName name="공사개요" localSheetId="15">#REF!</definedName>
    <definedName name="공사개요">#REF!</definedName>
    <definedName name="공사계획" localSheetId="15">[178]내역서!#REF!</definedName>
    <definedName name="공사계획">[178]내역서!#REF!</definedName>
    <definedName name="공사기간" localSheetId="15">#REF!</definedName>
    <definedName name="공사기간">#REF!</definedName>
    <definedName name="공사명" localSheetId="15">#REF!</definedName>
    <definedName name="공사명">#REF!</definedName>
    <definedName name="공사비" localSheetId="15">#REF!</definedName>
    <definedName name="공사비">#REF!</definedName>
    <definedName name="공사비집" localSheetId="15">#REF!</definedName>
    <definedName name="공사비집">#REF!</definedName>
    <definedName name="공사원가" localSheetId="15">[146]내역서!#REF!</definedName>
    <definedName name="공사원가">[146]내역서!#REF!</definedName>
    <definedName name="공사원가계산서" hidden="1">{#N/A,#N/A,TRUE,"토적및재료집계";#N/A,#N/A,TRUE,"토적및재료집계";#N/A,#N/A,TRUE,"단위량"}</definedName>
    <definedName name="공산" localSheetId="15">#REF!</definedName>
    <definedName name="공산">#REF!</definedName>
    <definedName name="공압축3.5간재">'[190]기계경비(시간당)'!$H$248</definedName>
    <definedName name="공압축3.5노무">'[190]기계경비(시간당)'!$H$244</definedName>
    <definedName name="공압축3.5노무야간">'[190]기계경비(시간당)'!$H$245</definedName>
    <definedName name="공압축3.5손료">'[190]기계경비(시간당)'!$H$243</definedName>
    <definedName name="공압축7.1간재">'[190]기계경비(시간당)'!$H$256</definedName>
    <definedName name="공압축7.1노무">'[190]기계경비(시간당)'!$H$252</definedName>
    <definedName name="공압축7.1노무야간">'[190]기계경비(시간당)'!$H$253</definedName>
    <definedName name="공압축7.1손료">'[190]기계경비(시간당)'!$H$251</definedName>
    <definedName name="공업용뇌관2" localSheetId="15">'[176]2.재료비'!#REF!</definedName>
    <definedName name="공업용뇌관2">'[176]2.재료비'!#REF!</definedName>
    <definedName name="공원등기초" hidden="1">{#N/A,#N/A,FALSE,"골재소요량";#N/A,#N/A,FALSE,"골재소요량"}</definedName>
    <definedName name="공일" localSheetId="15">#REF!</definedName>
    <definedName name="공일">#REF!</definedName>
    <definedName name="공정1" localSheetId="15">#REF!</definedName>
    <definedName name="공정1">#REF!</definedName>
    <definedName name="공정2" localSheetId="15">#REF!</definedName>
    <definedName name="공정2">#REF!</definedName>
    <definedName name="공정3" localSheetId="15">#REF!</definedName>
    <definedName name="공정3">#REF!</definedName>
    <definedName name="공정4" localSheetId="15">#REF!</definedName>
    <definedName name="공정4">#REF!</definedName>
    <definedName name="공정5" localSheetId="15">#REF!</definedName>
    <definedName name="공정5">#REF!</definedName>
    <definedName name="공정6" localSheetId="15">#REF!</definedName>
    <definedName name="공정6">#REF!</definedName>
    <definedName name="공정량" localSheetId="15">#REF!</definedName>
    <definedName name="공정량">#REF!</definedName>
    <definedName name="공정표" hidden="1">{#N/A,#N/A,FALSE,"현장 NCR 분석";#N/A,#N/A,FALSE,"현장품질감사";#N/A,#N/A,FALSE,"현장품질감사"}</definedName>
    <definedName name="공제" localSheetId="15" hidden="1">[191]조명시설!#REF!</definedName>
    <definedName name="공제" hidden="1">[191]조명시설!#REF!</definedName>
    <definedName name="공종">[192]산출내역!$A$2:$E$369</definedName>
    <definedName name="공종2" localSheetId="15">#REF!</definedName>
    <definedName name="공종2">#REF!</definedName>
    <definedName name="공종간지" localSheetId="15" hidden="1">#REF!</definedName>
    <definedName name="공종간지" hidden="1">#REF!</definedName>
    <definedName name="공종갯수" localSheetId="15">#REF!</definedName>
    <definedName name="공종갯수">#REF!</definedName>
    <definedName name="공종별부분합계" localSheetId="15">#REF!</definedName>
    <definedName name="공종별부분합계">#REF!</definedName>
    <definedName name="공종분류" localSheetId="15">OFFSET(#REF!,0,0,COUNTA(#REF!),1)</definedName>
    <definedName name="공종분류">OFFSET(#REF!,0,0,COUNTA(#REF!),1)</definedName>
    <definedName name="공종코드" localSheetId="15">'[193]GI-LIST'!#REF!</definedName>
    <definedName name="공종코드">'[193]GI-LIST'!#REF!</definedName>
    <definedName name="공통일위" localSheetId="15">#REF!</definedName>
    <definedName name="공통일위">#REF!</definedName>
    <definedName name="곽동준" hidden="1">{"'Firr(선)'!$AS$1:$AY$62","'Firr(사)'!$AS$1:$AY$62","'Firr(회)'!$AS$1:$AY$62","'Firr(선)'!$L$1:$V$62","'Firr(사)'!$L$1:$V$62","'Firr(회)'!$L$1:$V$62"}</definedName>
    <definedName name="곽동중" hidden="1">{"'Firr(선)'!$AS$1:$AY$62","'Firr(사)'!$AS$1:$AY$62","'Firr(회)'!$AS$1:$AY$62","'Firr(선)'!$L$1:$V$62","'Firr(사)'!$L$1:$V$62","'Firr(회)'!$L$1:$V$62"}</definedName>
    <definedName name="관_단면적" localSheetId="15">#REF!</definedName>
    <definedName name="관_단면적">#REF!</definedName>
    <definedName name="관_상접" localSheetId="15">#REF!</definedName>
    <definedName name="관_상접">#REF!</definedName>
    <definedName name="관_상직" localSheetId="15">#REF!</definedName>
    <definedName name="관_상직">#REF!</definedName>
    <definedName name="관_주접" localSheetId="15">#REF!</definedName>
    <definedName name="관_주접">#REF!</definedName>
    <definedName name="관_지" localSheetId="15">[194]수량산출!#REF!</definedName>
    <definedName name="관_지">[194]수량산출!#REF!</definedName>
    <definedName name="관_직주" localSheetId="15">#REF!</definedName>
    <definedName name="관_직주">#REF!</definedName>
    <definedName name="관갉" localSheetId="15">#REF!,#REF!,#REF!</definedName>
    <definedName name="관갉">#REF!,#REF!,#REF!</definedName>
    <definedName name="관경" localSheetId="15">[21]뚝토공!#REF!</definedName>
    <definedName name="관경">[21]뚝토공!#REF!</definedName>
    <definedName name="관경1" localSheetId="15">'[195]토사(PE)'!#REF!</definedName>
    <definedName name="관경1">'[195]토사(PE)'!#REF!</definedName>
    <definedName name="관급" localSheetId="15">#REF!,#REF!,#REF!</definedName>
    <definedName name="관급">#REF!,#REF!,#REF!</definedName>
    <definedName name="관급1" localSheetId="15">#REF!,#REF!,#REF!</definedName>
    <definedName name="관급1">#REF!,#REF!,#REF!</definedName>
    <definedName name="관급단가" localSheetId="15">#REF!</definedName>
    <definedName name="관급단가">#REF!</definedName>
    <definedName name="관급액" localSheetId="15">#REF!</definedName>
    <definedName name="관급액">#REF!</definedName>
    <definedName name="관급자재" localSheetId="15">#REF!,#REF!,#REF!</definedName>
    <definedName name="관급자재">#REF!,#REF!,#REF!</definedName>
    <definedName name="관급자재대" localSheetId="15">[183]총괄내역서!#REF!</definedName>
    <definedName name="관급자재대">[183]총괄내역서!#REF!</definedName>
    <definedName name="관급자재비" localSheetId="15">#REF!</definedName>
    <definedName name="관급자재비">#REF!</definedName>
    <definedName name="관급자재집계표">#N/A</definedName>
    <definedName name="관기초DATA" localSheetId="15">[98]가시설단위수량!#REF!</definedName>
    <definedName name="관기초DATA">[98]가시설단위수량!#REF!</definedName>
    <definedName name="관두께">'[196]1호인버트수량'!$T$3:$V$21</definedName>
    <definedName name="관로공내부" localSheetId="15">#REF!</definedName>
    <definedName name="관로공내부">#REF!</definedName>
    <definedName name="관로조서" localSheetId="15">#REF!</definedName>
    <definedName name="관로조서">#REF!</definedName>
    <definedName name="관로총괄" localSheetId="15">#REF!</definedName>
    <definedName name="관로총괄">#REF!</definedName>
    <definedName name="관로터파기" localSheetId="15">[194]!돌아가기</definedName>
    <definedName name="관로터파기">[194]!돌아가기</definedName>
    <definedName name="관로토공" hidden="1">{#N/A,#N/A,FALSE,"골재소요량";#N/A,#N/A,FALSE,"골재소요량"}</definedName>
    <definedName name="관리단" localSheetId="15">#REF!</definedName>
    <definedName name="관리단">#REF!</definedName>
    <definedName name="관리비" localSheetId="15" hidden="1">#REF!</definedName>
    <definedName name="관리비" hidden="1">#REF!</definedName>
    <definedName name="관목계" localSheetId="15">#REF!</definedName>
    <definedName name="관목계">#REF!</definedName>
    <definedName name="관전식" localSheetId="15">#REF!</definedName>
    <definedName name="관전식">#REF!</definedName>
    <definedName name="관지수링" localSheetId="15">#REF!</definedName>
    <definedName name="관지수링">#REF!</definedName>
    <definedName name="관지수판" localSheetId="15">[194]수량산출!#REF!</definedName>
    <definedName name="관지수판">[194]수량산출!#REF!</definedName>
    <definedName name="관토피" localSheetId="15">'[197]토사(PE)'!#REF!</definedName>
    <definedName name="관토피">'[197]토사(PE)'!#REF!</definedName>
    <definedName name="광나무1003">[164]데이타!$E$51</definedName>
    <definedName name="광나무1203">[164]데이타!$E$52</definedName>
    <definedName name="광나무1506">[164]데이타!$E$53</definedName>
    <definedName name="광명" localSheetId="15">#REF!</definedName>
    <definedName name="광명">#REF!</definedName>
    <definedName name="광명단" localSheetId="15">#REF!</definedName>
    <definedName name="광명단">#REF!</definedName>
    <definedName name="광산" localSheetId="15">#REF!</definedName>
    <definedName name="광산">#REF!</definedName>
    <definedName name="광양공정표" localSheetId="15">#REF!</definedName>
    <definedName name="광양공정표">#REF!</definedName>
    <definedName name="광케이블설치사" localSheetId="15">#REF!</definedName>
    <definedName name="광케이블설치사">#REF!</definedName>
    <definedName name="광통신설치사" localSheetId="15">#REF!</definedName>
    <definedName name="광통신설치사">#REF!</definedName>
    <definedName name="광편백0405">[164]데이타!$E$153</definedName>
    <definedName name="광편백0507">[164]데이타!$E$154</definedName>
    <definedName name="광편백0509">[164]데이타!$E$155</definedName>
    <definedName name="교" hidden="1">{#N/A,#N/A,FALSE,"2~8번"}</definedName>
    <definedName name="교대접합공" localSheetId="15">#REF!</definedName>
    <definedName name="교대접합공">#REF!</definedName>
    <definedName name="교대펄근집계" hidden="1">{#N/A,#N/A,FALSE,"배수1"}</definedName>
    <definedName name="교량별금액" localSheetId="15">#REF!</definedName>
    <definedName name="교량별금액">#REF!</definedName>
    <definedName name="교면방수" localSheetId="15">#REF!</definedName>
    <definedName name="교면방수">#REF!</definedName>
    <definedName name="교명주" localSheetId="15">#REF!</definedName>
    <definedName name="교명주">#REF!</definedName>
    <definedName name="교명판" localSheetId="15">#REF!</definedName>
    <definedName name="교명판">#REF!</definedName>
    <definedName name="교명판및설명판" localSheetId="15">#REF!</definedName>
    <definedName name="교명판및설명판">#REF!</definedName>
    <definedName name="교목계" localSheetId="15">#REF!</definedName>
    <definedName name="교목계">#REF!</definedName>
    <definedName name="교실개축" localSheetId="15">#REF!</definedName>
    <definedName name="교실개축">#REF!</definedName>
    <definedName name="교육" localSheetId="15">[188]직접인건비!#REF!</definedName>
    <definedName name="교육">[188]직접인건비!#REF!</definedName>
    <definedName name="교좌받침공" localSheetId="15">#REF!</definedName>
    <definedName name="교좌받침공">#REF!</definedName>
    <definedName name="교통" localSheetId="15">[188]직접인건비!#REF!</definedName>
    <definedName name="교통">[188]직접인건비!#REF!</definedName>
    <definedName name="교통관리비집게표" hidden="1">{#N/A,#N/A,FALSE,"속도"}</definedName>
    <definedName name="교통처리집계표" hidden="1">{#N/A,#N/A,FALSE,"골재소요량";#N/A,#N/A,FALSE,"골재소요량"}</definedName>
    <definedName name="교폭" localSheetId="15">#REF!</definedName>
    <definedName name="교폭">#REF!</definedName>
    <definedName name="구" localSheetId="15">#REF!</definedName>
    <definedName name="구">#REF!</definedName>
    <definedName name="구매">{"'도면'!$G$62:$H$63","'도면'!$G$62:$H$63"}</definedName>
    <definedName name="구멍높이" localSheetId="15">#REF!</definedName>
    <definedName name="구멍높이">#REF!</definedName>
    <definedName name="구분">OFFSET([129]참조!$F$2,0,0,COUNTA([129]참조!$F$1:$F$65536),1)</definedName>
    <definedName name="구산갑지" localSheetId="15" hidden="1">'[198]#REF'!#REF!</definedName>
    <definedName name="구산갑지" hidden="1">'[198]#REF'!#REF!</definedName>
    <definedName name="구상나무1505">[164]데이타!$E$69</definedName>
    <definedName name="구상나무2008">[164]데이타!$E$70</definedName>
    <definedName name="구상나무2510">[164]데이타!$E$71</definedName>
    <definedName name="구상나무3012">[164]데이타!$E$72</definedName>
    <definedName name="구수" localSheetId="15">#REF!</definedName>
    <definedName name="구수">#REF!</definedName>
    <definedName name="구조물" localSheetId="15">#REF!</definedName>
    <definedName name="구조물">#REF!</definedName>
    <definedName name="구조물2" localSheetId="15">BlankMacro1</definedName>
    <definedName name="구조물2">BlankMacro1</definedName>
    <definedName name="구조물공" localSheetId="15">#REF!</definedName>
    <definedName name="구조물공">#REF!</definedName>
    <definedName name="구조물괄집계" localSheetId="15">BlankMacro1</definedName>
    <definedName name="구조물괄집계">BlankMacro1</definedName>
    <definedName name="구조물조사공사비대비_구조물_수량증감_집계_현황_List" localSheetId="15">#REF!</definedName>
    <definedName name="구조물조사공사비대비_구조물_수량증감_집계_현황_List">#REF!</definedName>
    <definedName name="구조물집계" localSheetId="15">[199]터파기및재료!#REF!</definedName>
    <definedName name="구조물집계">[199]터파기및재료!#REF!</definedName>
    <definedName name="구조물집계2" localSheetId="15">[200]터파기및재료!#REF!</definedName>
    <definedName name="구조물집계2">[200]터파기및재료!#REF!</definedName>
    <definedName name="구조물총괄집게" localSheetId="15">BlankMacro1</definedName>
    <definedName name="구조물총괄집게">BlankMacro1</definedName>
    <definedName name="구조수량" localSheetId="15">#REF!</definedName>
    <definedName name="구조수량">#REF!</definedName>
    <definedName name="굴림체" localSheetId="15">#REF!</definedName>
    <definedName name="굴림체">#REF!</definedName>
    <definedName name="굵기" localSheetId="15">[194]!굵기</definedName>
    <definedName name="굵기">[194]!굵기</definedName>
    <definedName name="권">[201]DATE!$I$24:$I$85</definedName>
    <definedName name="권권">[202]DATE!$I$24:$I$85</definedName>
    <definedName name="권대협" hidden="1">{#N/A,#N/A,FALSE,"CCTV"}</definedName>
    <definedName name="궤도공" localSheetId="15">[171]일위대가표!#REF!</definedName>
    <definedName name="궤도공">[171]일위대가표!#REF!</definedName>
    <definedName name="규" localSheetId="15">[203]물가대비표!#REF!</definedName>
    <definedName name="규">[203]물가대비표!#REF!</definedName>
    <definedName name="규격">[122]DATE!$C$24:$C$85</definedName>
    <definedName name="규격1">[204]단가!$D$4:$D$89</definedName>
    <definedName name="규격2">[204]단가!$D$57:$D$67</definedName>
    <definedName name="규격3">[204]단가!$D$68:$D$190</definedName>
    <definedName name="그">#N/A</definedName>
    <definedName name="그라우팅_펌프" localSheetId="15">[105]장비집계!#REF!</definedName>
    <definedName name="그라우팅_펌프">[105]장비집계!#REF!</definedName>
    <definedName name="그라우팅천공토사" localSheetId="15">[50]목재동바리!#REF!</definedName>
    <definedName name="그라우팅천공토사">[50]목재동바리!#REF!</definedName>
    <definedName name="그리스" localSheetId="15">#REF!</definedName>
    <definedName name="그리스">#REF!</definedName>
    <definedName name="그림">#N/A</definedName>
    <definedName name="그만" hidden="1">{#N/A,#N/A,FALSE,"Sheet1"}</definedName>
    <definedName name="근입장" localSheetId="15">#REF!</definedName>
    <definedName name="근입장">#REF!</definedName>
    <definedName name="금마타리" localSheetId="15">#REF!</definedName>
    <definedName name="금마타리">#REF!</definedName>
    <definedName name="금속앵카_M10×250L" localSheetId="15">#REF!</definedName>
    <definedName name="금속앵카_M10×250L">#REF!</definedName>
    <definedName name="금송1006">[164]데이타!$E$73</definedName>
    <definedName name="금송1208">[164]데이타!$E$74</definedName>
    <definedName name="금송1510">[164]데이타!$E$75</definedName>
    <definedName name="금액" localSheetId="15">#REF!</definedName>
    <definedName name="금액">#REF!</definedName>
    <definedName name="금융" localSheetId="15">#REF!,#REF!,#REF!,#REF!,#REF!,#REF!,#REF!,#REF!,#REF!</definedName>
    <definedName name="금융">#REF!,#REF!,#REF!,#REF!,#REF!,#REF!,#REF!,#REF!,#REF!</definedName>
    <definedName name="금융비용" localSheetId="15">#REF!,#REF!,#REF!,#REF!,#REF!,#REF!,#REF!,#REF!</definedName>
    <definedName name="금융비용">#REF!,#REF!,#REF!,#REF!,#REF!,#REF!,#REF!,#REF!</definedName>
    <definedName name="금융비용실적" localSheetId="15">#REF!,#REF!,#REF!,#REF!,#REF!</definedName>
    <definedName name="금융비용실적">#REF!,#REF!,#REF!,#REF!,#REF!</definedName>
    <definedName name="금일" localSheetId="15">[205]직공→간접비포함!#REF!</definedName>
    <definedName name="금일">[205]직공→간접비포함!#REF!</definedName>
    <definedName name="기">#N/A</definedName>
    <definedName name="기2" localSheetId="15">#REF!</definedName>
    <definedName name="기2">#REF!</definedName>
    <definedName name="기간" localSheetId="15">#REF!</definedName>
    <definedName name="기간">#REF!</definedName>
    <definedName name="기계" localSheetId="15">BlankMacro1</definedName>
    <definedName name="기계">BlankMacro1</definedName>
    <definedName name="기계3" localSheetId="15">BlankMacro1</definedName>
    <definedName name="기계3">BlankMacro1</definedName>
    <definedName name="기계경비" localSheetId="15">#REF!</definedName>
    <definedName name="기계경비">#REF!</definedName>
    <definedName name="기계공" localSheetId="15">#REF!</definedName>
    <definedName name="기계공">#REF!</definedName>
    <definedName name="기계기구설치" localSheetId="15">[50]목재동바리!#REF!</definedName>
    <definedName name="기계기구설치">[50]목재동바리!#REF!</definedName>
    <definedName name="기계높이" localSheetId="15">'[197]토사(PE)'!#REF!</definedName>
    <definedName name="기계높이">'[197]토사(PE)'!#REF!</definedName>
    <definedName name="기계설치공" localSheetId="15">#REF!</definedName>
    <definedName name="기계설치공">#REF!</definedName>
    <definedName name="기계수량산출서" hidden="1">{#N/A,#N/A,FALSE,"골재소요량";#N/A,#N/A,FALSE,"골재소요량"}</definedName>
    <definedName name="기계운전사" localSheetId="15">#REF!</definedName>
    <definedName name="기계운전사">#REF!</definedName>
    <definedName name="기계중계펌프내역" localSheetId="15">#REF!</definedName>
    <definedName name="기계중계펌프내역">#REF!</definedName>
    <definedName name="기기설치" localSheetId="15">#REF!</definedName>
    <definedName name="기기설치">#REF!</definedName>
    <definedName name="기기자재" localSheetId="15">#REF!</definedName>
    <definedName name="기기자재">#REF!</definedName>
    <definedName name="기높1" localSheetId="15">#REF!</definedName>
    <definedName name="기높1">#REF!</definedName>
    <definedName name="기높2" localSheetId="15">#REF!</definedName>
    <definedName name="기높2">#REF!</definedName>
    <definedName name="기높3" localSheetId="15">#REF!</definedName>
    <definedName name="기높3">#REF!</definedName>
    <definedName name="기능공보링" localSheetId="15">#REF!</definedName>
    <definedName name="기능공보링">#REF!</definedName>
    <definedName name="기두" localSheetId="15">#REF!</definedName>
    <definedName name="기두">#REF!</definedName>
    <definedName name="기본" localSheetId="15">#REF!</definedName>
    <definedName name="기본">#REF!</definedName>
    <definedName name="기상" localSheetId="15">[206]직접인건비!#REF!</definedName>
    <definedName name="기상">[206]직접인건비!#REF!</definedName>
    <definedName name="기성3" hidden="1">{#N/A,#N/A,FALSE,"CCTV"}</definedName>
    <definedName name="기성갑" localSheetId="15" hidden="1">#REF!</definedName>
    <definedName name="기성갑" hidden="1">#REF!</definedName>
    <definedName name="기성금액" localSheetId="15">#REF!</definedName>
    <definedName name="기성금액">#REF!</definedName>
    <definedName name="기성정산" localSheetId="15">BlankMacro1</definedName>
    <definedName name="기성정산">BlankMacro1</definedName>
    <definedName name="기성정산2" localSheetId="15">BlankMacro1</definedName>
    <definedName name="기성정산2">BlankMacro1</definedName>
    <definedName name="기성집계" localSheetId="15">[207]집계표!#REF!</definedName>
    <definedName name="기성집계">[207]집계표!#REF!</definedName>
    <definedName name="기성청구" localSheetId="15">BlankMacro1</definedName>
    <definedName name="기성청구">BlankMacro1</definedName>
    <definedName name="기술" localSheetId="15">#REF!</definedName>
    <definedName name="기술">#REF!</definedName>
    <definedName name="기술3" hidden="1">{#N/A,#N/A,TRUE,"손익보고"}</definedName>
    <definedName name="기술료" localSheetId="15">#REF!</definedName>
    <definedName name="기술료">#REF!</definedName>
    <definedName name="기술사" localSheetId="15">[171]일위대가표!#REF!</definedName>
    <definedName name="기술사">[171]일위대가표!#REF!</definedName>
    <definedName name="기술자시험사2급" localSheetId="15">#REF!</definedName>
    <definedName name="기술자시험사2급">#REF!</definedName>
    <definedName name="기와공" localSheetId="15">[171]일위대가표!#REF!</definedName>
    <definedName name="기와공">[171]일위대가표!#REF!</definedName>
    <definedName name="기자재단가" localSheetId="15">#REF!</definedName>
    <definedName name="기자재단가">#REF!</definedName>
    <definedName name="기자재단가산출" localSheetId="15">#REF!</definedName>
    <definedName name="기자재단가산출">#REF!</definedName>
    <definedName name="기존" localSheetId="15">BlankMacro1</definedName>
    <definedName name="기존">BlankMacro1</definedName>
    <definedName name="기존box연결" localSheetId="15" hidden="1">'[208]6PILE  (돌출)'!#REF!</definedName>
    <definedName name="기존box연결" hidden="1">'[208]6PILE  (돌출)'!#REF!</definedName>
    <definedName name="기존관보호공집계">[133]우배수!$E$24:$E$85</definedName>
    <definedName name="기초">'[209]9509'!$A$3:$Y$665</definedName>
    <definedName name="기초규격">[210]SORCE1!$AQ$2:$BE$14</definedName>
    <definedName name="기초단가">[211]기초일위!$G$1:$M$65536</definedName>
    <definedName name="기초단가1">[211]기초일위!$B$1:$G$65536</definedName>
    <definedName name="기초두께" localSheetId="15">#REF!</definedName>
    <definedName name="기초두께">#REF!</definedName>
    <definedName name="기초무근CON타설인력" localSheetId="15">[50]목재동바리!#REF!</definedName>
    <definedName name="기초무근CON타설인력">[50]목재동바리!#REF!</definedName>
    <definedName name="기초액" localSheetId="15">#REF!</definedName>
    <definedName name="기초액">#REF!</definedName>
    <definedName name="기초폭300" localSheetId="15">[5]대로근거!#REF!</definedName>
    <definedName name="기초폭300">[5]대로근거!#REF!</definedName>
    <definedName name="기초폭350" localSheetId="15">[5]대로근거!#REF!</definedName>
    <definedName name="기초폭350">[5]대로근거!#REF!</definedName>
    <definedName name="기층t" localSheetId="15">[212]접속도로집계!#REF!</definedName>
    <definedName name="기층t">[212]접속도로집계!#REF!</definedName>
    <definedName name="기층포설">[181]단가!$C$83</definedName>
    <definedName name="기타" localSheetId="15">#REF!</definedName>
    <definedName name="기타">#REF!</definedName>
    <definedName name="기타경비" localSheetId="15">#REF!</definedName>
    <definedName name="기타경비">#REF!</definedName>
    <definedName name="기타경비요율" localSheetId="15">#REF!</definedName>
    <definedName name="기타경비요율">#REF!</definedName>
    <definedName name="기타경비표" localSheetId="15">#REF!</definedName>
    <definedName name="기타경비표">#REF!</definedName>
    <definedName name="기타자재">#N/A</definedName>
    <definedName name="길">[213]WORK!$A$22:$BE$381</definedName>
    <definedName name="길이" localSheetId="15">[214]관급!#REF!</definedName>
    <definedName name="길이">[214]관급!#REF!</definedName>
    <definedName name="김" localSheetId="2" hidden="1">{#N/A,#N/A,FALSE,"명세표"}</definedName>
    <definedName name="김" localSheetId="3" hidden="1">{#N/A,#N/A,FALSE,"명세표"}</definedName>
    <definedName name="김" localSheetId="7" hidden="1">{#N/A,#N/A,FALSE,"명세표"}</definedName>
    <definedName name="김" localSheetId="1" hidden="1">{#N/A,#N/A,FALSE,"명세표"}</definedName>
    <definedName name="김">'[215]9811'!$A$3:$AD$1530</definedName>
    <definedName name="김1" localSheetId="2" hidden="1">{"'Firr(선)'!$AS$1:$AY$62","'Firr(사)'!$AS$1:$AY$62","'Firr(회)'!$AS$1:$AY$62","'Firr(선)'!$L$1:$V$62","'Firr(사)'!$L$1:$V$62","'Firr(회)'!$L$1:$V$62"}</definedName>
    <definedName name="김1" localSheetId="3" hidden="1">{"'Firr(선)'!$AS$1:$AY$62","'Firr(사)'!$AS$1:$AY$62","'Firr(회)'!$AS$1:$AY$62","'Firr(선)'!$L$1:$V$62","'Firr(사)'!$L$1:$V$62","'Firr(회)'!$L$1:$V$62"}</definedName>
    <definedName name="김1" localSheetId="7" hidden="1">{"'Firr(선)'!$AS$1:$AY$62","'Firr(사)'!$AS$1:$AY$62","'Firr(회)'!$AS$1:$AY$62","'Firr(선)'!$L$1:$V$62","'Firr(사)'!$L$1:$V$62","'Firr(회)'!$L$1:$V$62"}</definedName>
    <definedName name="김1" localSheetId="1" hidden="1">{"'Firr(선)'!$AS$1:$AY$62","'Firr(사)'!$AS$1:$AY$62","'Firr(회)'!$AS$1:$AY$62","'Firr(선)'!$L$1:$V$62","'Firr(사)'!$L$1:$V$62","'Firr(회)'!$L$1:$V$62"}</definedName>
    <definedName name="김1" hidden="1">{"'Firr(선)'!$AS$1:$AY$62","'Firr(사)'!$AS$1:$AY$62","'Firr(회)'!$AS$1:$AY$62","'Firr(선)'!$L$1:$V$62","'Firr(사)'!$L$1:$V$62","'Firr(회)'!$L$1:$V$62"}</definedName>
    <definedName name="김11" localSheetId="2" hidden="1">{"'Firr(선)'!$AS$1:$AY$62","'Firr(사)'!$AS$1:$AY$62","'Firr(회)'!$AS$1:$AY$62","'Firr(선)'!$L$1:$V$62","'Firr(사)'!$L$1:$V$62","'Firr(회)'!$L$1:$V$62"}</definedName>
    <definedName name="김11" localSheetId="3" hidden="1">{"'Firr(선)'!$AS$1:$AY$62","'Firr(사)'!$AS$1:$AY$62","'Firr(회)'!$AS$1:$AY$62","'Firr(선)'!$L$1:$V$62","'Firr(사)'!$L$1:$V$62","'Firr(회)'!$L$1:$V$62"}</definedName>
    <definedName name="김11" localSheetId="7" hidden="1">{"'Firr(선)'!$AS$1:$AY$62","'Firr(사)'!$AS$1:$AY$62","'Firr(회)'!$AS$1:$AY$62","'Firr(선)'!$L$1:$V$62","'Firr(사)'!$L$1:$V$62","'Firr(회)'!$L$1:$V$62"}</definedName>
    <definedName name="김11" localSheetId="1" hidden="1">{"'Firr(선)'!$AS$1:$AY$62","'Firr(사)'!$AS$1:$AY$62","'Firr(회)'!$AS$1:$AY$62","'Firr(선)'!$L$1:$V$62","'Firr(사)'!$L$1:$V$62","'Firr(회)'!$L$1:$V$62"}</definedName>
    <definedName name="김11" hidden="1">{"'Firr(선)'!$AS$1:$AY$62","'Firr(사)'!$AS$1:$AY$62","'Firr(회)'!$AS$1:$AY$62","'Firr(선)'!$L$1:$V$62","'Firr(사)'!$L$1:$V$62","'Firr(회)'!$L$1:$V$62"}</definedName>
    <definedName name="김곽">[216]NOMUBI!$B$3:$H$39</definedName>
    <definedName name="김길" localSheetId="15">#REF!</definedName>
    <definedName name="김길">#REF!</definedName>
    <definedName name="김대중" localSheetId="15">#REF!</definedName>
    <definedName name="김대중">#REF!</definedName>
    <definedName name="김동" hidden="1">{"'Firr(선)'!$AS$1:$AY$62","'Firr(사)'!$AS$1:$AY$62","'Firr(회)'!$AS$1:$AY$62","'Firr(선)'!$L$1:$V$62","'Firr(사)'!$L$1:$V$62","'Firr(회)'!$L$1:$V$62"}</definedName>
    <definedName name="김동준" hidden="1">{"'Firr(선)'!$AS$1:$AY$62","'Firr(사)'!$AS$1:$AY$62","'Firr(회)'!$AS$1:$AY$62","'Firr(선)'!$L$1:$V$62","'Firr(사)'!$L$1:$V$62","'Firr(회)'!$L$1:$V$62"}</definedName>
    <definedName name="김ㅁ여호">{"'도면'!$G$62:$H$63","'도면'!$G$62:$H$63"}</definedName>
    <definedName name="김성혁" localSheetId="15">#REF!,#REF!,#REF!,#REF!,#REF!,#REF!,#REF!,#REF!,#REF!,#REF!,#REF!,#REF!,#REF!,#REF!</definedName>
    <definedName name="김성혁">#REF!,#REF!,#REF!,#REF!,#REF!,#REF!,#REF!,#REF!,#REF!,#REF!,#REF!,#REF!,#REF!,#REF!</definedName>
    <definedName name="김양석" localSheetId="15">#REF!,#REF!,#REF!,#REF!,#REF!,#REF!,#REF!,#REF!,#REF!,#REF!,#REF!,#REF!,#REF!,#REF!,#REF!,#REF!,#REF!,#REF!,#REF!</definedName>
    <definedName name="김양석">#REF!,#REF!,#REF!,#REF!,#REF!,#REF!,#REF!,#REF!,#REF!,#REF!,#REF!,#REF!,#REF!,#REF!,#REF!,#REF!,#REF!,#REF!,#REF!</definedName>
    <definedName name="김원" localSheetId="15">[217]관급!#REF!</definedName>
    <definedName name="김원">[217]관급!#REF!</definedName>
    <definedName name="김원길" localSheetId="15">[217]관급!#REF!</definedName>
    <definedName name="김원길">[217]관급!#REF!</definedName>
    <definedName name="김유신" localSheetId="15">#REF!</definedName>
    <definedName name="김유신">#REF!</definedName>
    <definedName name="김종현" localSheetId="15">#REF!</definedName>
    <definedName name="김종현">#REF!</definedName>
    <definedName name="김주택" hidden="1">{#N/A,#N/A,FALSE,"골재소요량";#N/A,#N/A,FALSE,"골재소요량"}</definedName>
    <definedName name="김태빈" localSheetId="15">[218]관급!#REF!</definedName>
    <definedName name="김태빈">[218]관급!#REF!</definedName>
    <definedName name="김학민">[219]현장관리비!$F$12:$H$127,[219]현장관리비!$J$12:$L$127</definedName>
    <definedName name="깊이" localSheetId="15">#REF!</definedName>
    <definedName name="깊이">#REF!</definedName>
    <definedName name="껍대기">[220]토목!$A$2:$M$1916</definedName>
    <definedName name="꽃복숭아R3">[164]데이타!$E$58</definedName>
    <definedName name="꽃복숭아R4">[164]데이타!$E$59</definedName>
    <definedName name="꽃복숭아R5">[164]데이타!$E$60</definedName>
    <definedName name="꽃사과R10">[164]데이타!$E$64</definedName>
    <definedName name="꽃사과R4">[164]데이타!$E$61</definedName>
    <definedName name="꽃사과R6">[164]데이타!$E$62</definedName>
    <definedName name="꽃사과R8">[164]데이타!$E$63</definedName>
    <definedName name="꽃아그배R10">[164]데이타!$E$68</definedName>
    <definedName name="꽃아그배R4">[164]데이타!$E$65</definedName>
    <definedName name="꽃아그배R6">[164]데이타!$E$66</definedName>
    <definedName name="꽃아그배R8">[164]데이타!$E$67</definedName>
    <definedName name="꽃창포" localSheetId="15">#REF!</definedName>
    <definedName name="꽃창포">#REF!</definedName>
    <definedName name="꽃향유" localSheetId="15">#REF!</definedName>
    <definedName name="꽃향유">#REF!</definedName>
    <definedName name="꽝꽝0304">[164]데이타!$E$54</definedName>
    <definedName name="꽝꽝0406">[164]데이타!$E$55</definedName>
    <definedName name="꽝꽝0508">[164]데이타!$E$56</definedName>
    <definedName name="꽝꽝0610">[164]데이타!$E$57</definedName>
    <definedName name="끝" localSheetId="15">#REF!</definedName>
    <definedName name="끝">#REF!</definedName>
    <definedName name="ㄳㄳ" localSheetId="15">#REF!</definedName>
    <definedName name="ㄳㄳ">#REF!</definedName>
    <definedName name="ㄴ" localSheetId="15">#REF!</definedName>
    <definedName name="ㄴ">#REF!</definedName>
    <definedName name="ㄴ1" localSheetId="15">#REF!</definedName>
    <definedName name="ㄴ1">#REF!</definedName>
    <definedName name="ㄴ2" localSheetId="15">#REF!</definedName>
    <definedName name="ㄴ2">#REF!</definedName>
    <definedName name="ㄴㄱㄹ" localSheetId="15" hidden="1">#REF!</definedName>
    <definedName name="ㄴㄱㄹ" hidden="1">#REF!</definedName>
    <definedName name="ㄴㄱ소" localSheetId="15">BlankMacro1</definedName>
    <definedName name="ㄴㄱ소">BlankMacro1</definedName>
    <definedName name="ㄴㄱ시ㅗ">[0]!ㄴㄱ시ㅗ</definedName>
    <definedName name="ㄴㄴ" localSheetId="15">#REF!</definedName>
    <definedName name="ㄴㄴ">#REF!</definedName>
    <definedName name="ㄴㄴㄴ" localSheetId="15" hidden="1">#REF!</definedName>
    <definedName name="ㄴㄴㄴ" hidden="1">#REF!</definedName>
    <definedName name="ㄴㄴㄴㄴ" localSheetId="15" hidden="1">#REF!</definedName>
    <definedName name="ㄴㄴㄴㄴ" hidden="1">#REF!</definedName>
    <definedName name="ㄴㄴㄴㄴㄴ" localSheetId="15" hidden="1">#REF!</definedName>
    <definedName name="ㄴㄴㄴㄴㄴ" hidden="1">#REF!</definedName>
    <definedName name="ㄴㄴㄴㄴㄴㄴ" localSheetId="15">#REF!</definedName>
    <definedName name="ㄴㄴㄴㄴㄴㄴ">#REF!</definedName>
    <definedName name="ㄴㄴㄴㄴㄴㄴㄴㄴㄴㄴ" localSheetId="15">#REF!</definedName>
    <definedName name="ㄴㄴㄴㄴㄴㄴㄴㄴㄴㄴ">#REF!</definedName>
    <definedName name="ㄴㄴㄴㄴㄴㅁ" localSheetId="15">#REF!</definedName>
    <definedName name="ㄴㄴㄴㄴㄴㅁ">#REF!</definedName>
    <definedName name="ㄴㄴㅁㅁㅇㄴ" localSheetId="15">#REF!</definedName>
    <definedName name="ㄴㄴㅁㅁㅇㄴ">#REF!</definedName>
    <definedName name="ㄴㄴㅇ" localSheetId="15">#REF!</definedName>
    <definedName name="ㄴㄴㅇ">#REF!</definedName>
    <definedName name="ㄴㄴㅇㅇㄴ" localSheetId="15">#REF!</definedName>
    <definedName name="ㄴㄴㅇㅇㄴ">#REF!</definedName>
    <definedName name="ㄴㄷㅎ" hidden="1">{#N/A,#N/A,FALSE,"단가표지"}</definedName>
    <definedName name="ㄴㄹ" hidden="1">{#N/A,#N/A,FALSE,"2~8번"}</definedName>
    <definedName name="ㄴㄹㄴㄹ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ㄴㄹㄴㄹ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ㄴㄹㄴㄹ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ㄴㄹㄴ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ㄴㄹㄴㅁㅎㅇㄹ" hidden="1">{#N/A,"수불부",FALSE,"사급자재수불서";#N/A,"수불부",FALSE,"사급자재수불서"}</definedName>
    <definedName name="ㄴㄹㅇㄴㄹㅇ" localSheetId="15">#REF!</definedName>
    <definedName name="ㄴㄹㅇㄴㄹㅇ">#REF!</definedName>
    <definedName name="ㄴㅁ" hidden="1">{#N/A,#N/A,TRUE,"토적및재료집계";#N/A,#N/A,TRUE,"토적및재료집계";#N/A,#N/A,TRUE,"단위량"}</definedName>
    <definedName name="ㄴㅁㄴㅇ" localSheetId="15">#REF!</definedName>
    <definedName name="ㄴㅁㄴㅇ">#REF!</definedName>
    <definedName name="ㄴㅁㄻㄴㅇㄹㅇㄴㄹ" hidden="1">{#N/A,"수불부",FALSE,"사급자재수불서";#N/A,"수불부",FALSE,"사급자재수불서"}</definedName>
    <definedName name="ㄴㅁㅁ" localSheetId="15">#REF!</definedName>
    <definedName name="ㄴㅁㅁ">#REF!</definedName>
    <definedName name="ㄴㅁㅇㅇㄴㅇ" localSheetId="15">#REF!</definedName>
    <definedName name="ㄴㅁㅇㅇㄴㅇ">#REF!</definedName>
    <definedName name="ㄴㅁㅇㅇㄴㅇㄴ" localSheetId="15">#REF!</definedName>
    <definedName name="ㄴㅁㅇㅇㄴㅇㄴ">#REF!</definedName>
    <definedName name="ㄴㅇ">#N/A</definedName>
    <definedName name="ㄴㅇㄴㄴㅁㅁ" localSheetId="15">#REF!</definedName>
    <definedName name="ㄴㅇㄴㄴㅁㅁ">#REF!</definedName>
    <definedName name="ㄴㅇㄴㅁㅇㄹㄴ" localSheetId="15">[221]건축2!#REF!</definedName>
    <definedName name="ㄴㅇㄴㅁㅇㄹㄴ">[221]건축2!#REF!</definedName>
    <definedName name="ㄴㅇㄴㅇ">[0]!ㄴㅇㄴㅇ</definedName>
    <definedName name="ㄴㅇㄴㅇㄴ">[222]DATE!$D$24:$D$85</definedName>
    <definedName name="ㄴㅇㄹ" hidden="1">{#N/A,#N/A,FALSE,"속도"}</definedName>
    <definedName name="ㄴㅇㄹㄴ" hidden="1">{#N/A,"수불부",FALSE,"사급자재수불서";#N/A,"수불부",FALSE,"사급자재수불서"}</definedName>
    <definedName name="ㄴㅇㄹㄴㄹ" hidden="1">{"'Sheet1'!$D$19","'Sheet1'!$B$22:$E$22"}</definedName>
    <definedName name="ㄴㅇㄹㄴㅁㄹㄴㅇㄹ" localSheetId="15" hidden="1">#REF!</definedName>
    <definedName name="ㄴㅇㄹㄴㅁㄹㄴㅇㄹ" hidden="1">#REF!</definedName>
    <definedName name="ㄴㅇㄹㅇㄷ" localSheetId="15">#REF!</definedName>
    <definedName name="ㄴㅇㄹㅇㄷ">#REF!</definedName>
    <definedName name="ㄴㅇ랴" localSheetId="15">BlankMacro1</definedName>
    <definedName name="ㄴㅇ랴">BlankMacro1</definedName>
    <definedName name="ㄴㅇ로ㅠㅎ" hidden="1">{#N/A,#N/A,FALSE,"구조2"}</definedName>
    <definedName name="ㄴㅇㅀ" hidden="1">{#N/A,#N/A,FALSE,"토공2"}</definedName>
    <definedName name="ㄴㅇㅁㄴㅇ" hidden="1">{#N/A,#N/A,TRUE,"토적및재료집계";#N/A,#N/A,TRUE,"토적및재료집계";#N/A,#N/A,TRUE,"단위량"}</definedName>
    <definedName name="ㄴ아ㅣ거대ㅑ">[0]!ㄴ아ㅣ거대ㅑ</definedName>
    <definedName name="ㄴ애ㅑㄹ" localSheetId="15">BlankMacro1</definedName>
    <definedName name="ㄴ애ㅑㄹ">BlankMacro1</definedName>
    <definedName name="ㄴ여ㅑㄹ">[0]!ㄴ여ㅑㄹ</definedName>
    <definedName name="ㄴ흂" hidden="1">{#N/A,#N/A,FALSE,"단가표지"}</definedName>
    <definedName name="나" localSheetId="15">[223]!Macro10</definedName>
    <definedName name="나">[223]!Macro10</definedName>
    <definedName name="나라" localSheetId="15">#REF!</definedName>
    <definedName name="나라">#REF!</definedName>
    <definedName name="나라말" hidden="1">{#N/A,#N/A,FALSE,"혼합골재"}</definedName>
    <definedName name="나무" localSheetId="15">#REF!</definedName>
    <definedName name="나무">#REF!</definedName>
    <definedName name="나야">#N/A</definedName>
    <definedName name="낙상홍1004">[164]데이타!$E$76</definedName>
    <definedName name="낙상홍1506">[164]데이타!$E$77</definedName>
    <definedName name="낙상홍1808">[164]데이타!$E$78</definedName>
    <definedName name="낙상홍2010">[164]데이타!$E$79</definedName>
    <definedName name="낙상홍2515">[164]데이타!$E$80</definedName>
    <definedName name="낙석방지망1" localSheetId="15">BlankMacro1</definedName>
    <definedName name="낙석방지망1">BlankMacro1</definedName>
    <definedName name="낙우송R10">[164]데이타!$E$84</definedName>
    <definedName name="낙우송R12">[164]데이타!$E$85</definedName>
    <definedName name="낙우송R5">[164]데이타!$E$81</definedName>
    <definedName name="낙우송R6">[164]데이타!$E$82</definedName>
    <definedName name="낙우송R8">[164]데이타!$E$83</definedName>
    <definedName name="낙차공" hidden="1">{#N/A,#N/A,FALSE,"2~8번"}</definedName>
    <definedName name="낙하물방지">[71]진주방향!$AS$440</definedName>
    <definedName name="낙하물방지.">[71]마산방향!$AS$453</definedName>
    <definedName name="낙하물방지공" localSheetId="15">#REF!</definedName>
    <definedName name="낙하물방지공">#REF!</definedName>
    <definedName name="난">[224]일위대가!$A$275:$L$322</definedName>
    <definedName name="난_경" localSheetId="15">[194]수량산출!#REF!</definedName>
    <definedName name="난_경">[194]수량산출!#REF!</definedName>
    <definedName name="난_수">[168]수량산출!$R$39</definedName>
    <definedName name="난간" localSheetId="15">#REF!</definedName>
    <definedName name="난간">#REF!</definedName>
    <definedName name="난데">#N/A</definedName>
    <definedName name="낭ㄹ">#N/A</definedName>
    <definedName name="내경" localSheetId="15">#REF!</definedName>
    <definedName name="내경">#REF!</definedName>
    <definedName name="내공H" localSheetId="15">#REF!</definedName>
    <definedName name="내공H">#REF!</definedName>
    <definedName name="내공V" localSheetId="15">#REF!</definedName>
    <definedName name="내공V">#REF!</definedName>
    <definedName name="내공넓이" localSheetId="15">#REF!</definedName>
    <definedName name="내공넓이">#REF!</definedName>
    <definedName name="내공높이" localSheetId="15">#REF!</definedName>
    <definedName name="내공높이">#REF!</definedName>
    <definedName name="내벽" localSheetId="15">#REF!</definedName>
    <definedName name="내벽">#REF!</definedName>
    <definedName name="내부높이" localSheetId="15">#REF!</definedName>
    <definedName name="내부높이">#REF!</definedName>
    <definedName name="내부윗변" localSheetId="15">#REF!</definedName>
    <definedName name="내부윗변">#REF!</definedName>
    <definedName name="내부측변" localSheetId="15">#REF!</definedName>
    <definedName name="내부측변">#REF!</definedName>
    <definedName name="내선전공" localSheetId="15">#REF!</definedName>
    <definedName name="내선전공">#REF!</definedName>
    <definedName name="내역" localSheetId="15">#REF!</definedName>
    <definedName name="내역">#REF!</definedName>
    <definedName name="내역서1" localSheetId="15">#REF!</definedName>
    <definedName name="내역서1">#REF!</definedName>
    <definedName name="내역서2" localSheetId="2" hidden="1">{"'단계별시설공사비'!$A$3:$K$51"}</definedName>
    <definedName name="내역서2" localSheetId="3" hidden="1">{"'단계별시설공사비'!$A$3:$K$51"}</definedName>
    <definedName name="내역서2" localSheetId="1" hidden="1">{"'단계별시설공사비'!$A$3:$K$51"}</definedName>
    <definedName name="내역서2" hidden="1">{"'단계별시설공사비'!$A$3:$K$51"}</definedName>
    <definedName name="내역서갑지" hidden="1">{#N/A,#N/A,FALSE,"전력간선"}</definedName>
    <definedName name="내역서갑지1" hidden="1">{#N/A,#N/A,FALSE,"전력간선"}</definedName>
    <definedName name="내역서갑지2" hidden="1">{#N/A,#N/A,FALSE,"전력간선"}</definedName>
    <definedName name="내역서갑지3" hidden="1">{#N/A,#N/A,FALSE,"전력간선"}</definedName>
    <definedName name="내역서갑지4" hidden="1">{#N/A,#N/A,FALSE,"전력간선"}</definedName>
    <definedName name="내역서갑지5" hidden="1">{#N/A,#N/A,FALSE,"전력간선"}</definedName>
    <definedName name="내역서갑지6" hidden="1">{#N/A,#N/A,FALSE,"전력간선"}</definedName>
    <definedName name="내역서갑지7" hidden="1">{#N/A,#N/A,FALSE,"전력간선"}</definedName>
    <definedName name="내역서갑지8" hidden="1">{#N/A,#N/A,FALSE,"전력간선"}</definedName>
    <definedName name="내역서갑지9" hidden="1">{#N/A,#N/A,FALSE,"전력간선"}</definedName>
    <definedName name="내역서표지" localSheetId="15">#REF!</definedName>
    <definedName name="내역서표지">#REF!</definedName>
    <definedName name="내역용지" localSheetId="15">#REF!</definedName>
    <definedName name="내역용지">#REF!</definedName>
    <definedName name="내역표지" localSheetId="15">#REF!</definedName>
    <definedName name="내역표지">#REF!</definedName>
    <definedName name="내장공" localSheetId="15">[171]일위대가표!#REF!</definedName>
    <definedName name="내장공">[171]일위대가표!#REF!</definedName>
    <definedName name="내전" localSheetId="15">#REF!</definedName>
    <definedName name="내전">#REF!</definedName>
    <definedName name="너">#N/A</definedName>
    <definedName name="너트_22Φ용" localSheetId="15">#REF!</definedName>
    <definedName name="너트_22Φ용">#REF!</definedName>
    <definedName name="너트_M10용" localSheetId="15">#REF!</definedName>
    <definedName name="너트_M10용">#REF!</definedName>
    <definedName name="넝마" localSheetId="15">#REF!</definedName>
    <definedName name="넝마">#REF!</definedName>
    <definedName name="녀">#N/A</definedName>
    <definedName name="노" hidden="1">{"'도면'!$G$62:$H$63","'도면'!$G$62:$H$63"}</definedName>
    <definedName name="노르웨이R12">[164]데이타!$E$90</definedName>
    <definedName name="노르웨이R15">[164]데이타!$E$91</definedName>
    <definedName name="노르웨이R4">[164]데이타!$E$86</definedName>
    <definedName name="노르웨이R5">[164]데이타!$E$87</definedName>
    <definedName name="노르웨이R6">[164]데이타!$E$88</definedName>
    <definedName name="노르웨이R8">[164]데이타!$E$89</definedName>
    <definedName name="노무" localSheetId="15">#REF!</definedName>
    <definedName name="노무">#REF!</definedName>
    <definedName name="노무공량" localSheetId="15">#REF!</definedName>
    <definedName name="노무공량">#REF!</definedName>
    <definedName name="노무비" localSheetId="15">[225]건축내역!#REF!</definedName>
    <definedName name="노무비">[225]건축내역!#REF!</definedName>
    <definedName name="노무비1">[226]수목표준대가!$J$1:$J$65536</definedName>
    <definedName name="노무비단가산출서" localSheetId="15" hidden="1">#REF!</definedName>
    <definedName name="노무비단가산출서" hidden="1">#REF!</definedName>
    <definedName name="노무비합" localSheetId="15">#REF!</definedName>
    <definedName name="노무비합">#REF!</definedName>
    <definedName name="노부비" localSheetId="15">#REF!</definedName>
    <definedName name="노부비">#REF!</definedName>
    <definedName name="노산3교집계표" localSheetId="15">#REF!</definedName>
    <definedName name="노산3교집계표">#REF!</definedName>
    <definedName name="노임" localSheetId="15">#REF!</definedName>
    <definedName name="노임">#REF!</definedName>
    <definedName name="노임13" hidden="1">{#N/A,#N/A,FALSE,"Sheet1"}</definedName>
    <definedName name="노임14" hidden="1">{#N/A,#N/A,FALSE,"Sheet1"}</definedName>
    <definedName name="노임2차도장공" localSheetId="15">#REF!</definedName>
    <definedName name="노임2차도장공">#REF!</definedName>
    <definedName name="노임단가" localSheetId="15">#REF!</definedName>
    <definedName name="노임단가">#REF!</definedName>
    <definedName name="노임전기">'[227]7단가'!$B$15:$L$19</definedName>
    <definedName name="노즐공" localSheetId="15">#REF!</definedName>
    <definedName name="노즐공">#REF!</definedName>
    <definedName name="노출형">[91]DATA!$E$50:$F$59</definedName>
    <definedName name="농림" localSheetId="15">#REF!</definedName>
    <definedName name="농림">#REF!</definedName>
    <definedName name="높이" localSheetId="15">#REF!</definedName>
    <definedName name="높이">#REF!</definedName>
    <definedName name="높이1" localSheetId="15">#REF!</definedName>
    <definedName name="높이1">#REF!</definedName>
    <definedName name="높이2" localSheetId="15">#REF!</definedName>
    <definedName name="높이2">#REF!</definedName>
    <definedName name="높이300" localSheetId="15">[5]대로근거!#REF!</definedName>
    <definedName name="높이300">[5]대로근거!#REF!</definedName>
    <definedName name="높이350" localSheetId="15">[5]대로근거!#REF!</definedName>
    <definedName name="높이350">[5]대로근거!#REF!</definedName>
    <definedName name="뇌관" localSheetId="15">#REF!</definedName>
    <definedName name="뇌관">#REF!</definedName>
    <definedName name="누">#N/A</definedName>
    <definedName name="누계" localSheetId="15">[205]직공→간접비포함!#REF!</definedName>
    <definedName name="누계">[205]직공→간접비포함!#REF!</definedName>
    <definedName name="눈주목" localSheetId="15">#REF!</definedName>
    <definedName name="눈주목">#REF!</definedName>
    <definedName name="눈향L06">[164]데이타!$E$92</definedName>
    <definedName name="눈향L08">[164]데이타!$E$93</definedName>
    <definedName name="눈향L10">[164]데이타!$E$94</definedName>
    <definedName name="눈향L14">[164]데이타!$E$95</definedName>
    <definedName name="눈향L20">[164]데이타!$E$96</definedName>
    <definedName name="뉴">#N/A</definedName>
    <definedName name="느릅R10">[164]데이타!$E$100</definedName>
    <definedName name="느릅R4">[164]데이타!$E$97</definedName>
    <definedName name="느릅R5">[164]데이타!$E$98</definedName>
    <definedName name="느릅R8">[185]데이타!$E$99</definedName>
    <definedName name="느티R10">[185]데이타!$E$104</definedName>
    <definedName name="느티R12">[164]데이타!$E$105</definedName>
    <definedName name="느티R15">[164]데이타!$E$106</definedName>
    <definedName name="느티R18">[164]데이타!$E$107</definedName>
    <definedName name="느티R20">[164]데이타!$E$108</definedName>
    <definedName name="느티R25">[164]데이타!$E$109</definedName>
    <definedName name="느티R30">[164]데이타!$E$110</definedName>
    <definedName name="느티R5">[164]데이타!$E$101</definedName>
    <definedName name="느티R6">[164]데이타!$E$102</definedName>
    <definedName name="느티R8">[164]데이타!$E$103</definedName>
    <definedName name="느티나무" localSheetId="15">#REF!</definedName>
    <definedName name="느티나무">#REF!</definedName>
    <definedName name="능소화R2">[164]데이타!$E$111</definedName>
    <definedName name="능소화R4">[164]데이타!$E$112</definedName>
    <definedName name="능소화R6">[164]데이타!$E$113</definedName>
    <definedName name="니">#N/A</definedName>
    <definedName name="ㄶㄹㄴㅇ" localSheetId="15">[228]제수변수량!#REF!</definedName>
    <definedName name="ㄶㄹㄴㅇ">[228]제수변수량!#REF!</definedName>
    <definedName name="ㄷ" hidden="1">{#N/A,#N/A,TRUE,"토적및재료집계";#N/A,#N/A,TRUE,"토적및재료집계";#N/A,#N/A,TRUE,"단위량"}</definedName>
    <definedName name="ㄷ1" localSheetId="15">#REF!</definedName>
    <definedName name="ㄷ1">#REF!</definedName>
    <definedName name="ㄷ100x50x5x7.5t_단중" localSheetId="15">#REF!</definedName>
    <definedName name="ㄷ100x50x5x7.5t_단중">#REF!</definedName>
    <definedName name="ㄷ125x65x6x8t_단중" localSheetId="15">#REF!</definedName>
    <definedName name="ㄷ125x65x6x8t_단중">#REF!</definedName>
    <definedName name="ㄷ2" localSheetId="15">#REF!</definedName>
    <definedName name="ㄷ2">#REF!</definedName>
    <definedName name="ㄷ29" localSheetId="15">'[229]횡배수관집현황(2공구)'!#REF!</definedName>
    <definedName name="ㄷ29">'[229]횡배수관집현황(2공구)'!#REF!</definedName>
    <definedName name="ㄷ75x40x5x7t_단중" localSheetId="15">#REF!</definedName>
    <definedName name="ㄷ75x40x5x7t_단중">#REF!</definedName>
    <definedName name="ㄷ85" localSheetId="15">'[230]변압기 및 발전기 용량'!#REF!</definedName>
    <definedName name="ㄷ85">'[230]변압기 및 발전기 용량'!#REF!</definedName>
    <definedName name="ㄷㄱㄱㅍ" localSheetId="15">BlankMacro1</definedName>
    <definedName name="ㄷㄱㄱㅍ">BlankMacro1</definedName>
    <definedName name="ㄷㄱㄷㅅㅅㅅ" localSheetId="15">#REF!</definedName>
    <definedName name="ㄷㄱㄷㅅㅅㅅ">#REF!</definedName>
    <definedName name="ㄷㄱㅈ" hidden="1">{"'도면'!$G$62:$H$63","'도면'!$G$62:$H$63"}</definedName>
    <definedName name="ㄷㄱㅎ" localSheetId="15">BlankMacro1</definedName>
    <definedName name="ㄷㄱㅎ">BlankMacro1</definedName>
    <definedName name="ㄷㄱㅎㄷㅎ" localSheetId="15">BlankMacro1</definedName>
    <definedName name="ㄷㄱㅎㄷㅎ">BlankMacro1</definedName>
    <definedName name="ㄷ개샤ㅕㅓ" localSheetId="15">BlankMacro1</definedName>
    <definedName name="ㄷ개샤ㅕㅓ">BlankMacro1</definedName>
    <definedName name="ㄷ곧" localSheetId="15">BlankMacro1</definedName>
    <definedName name="ㄷ곧">BlankMacro1</definedName>
    <definedName name="ㄷ굗ㄱㅛ" localSheetId="15">BlankMacro1</definedName>
    <definedName name="ㄷ굗ㄱㅛ">BlankMacro1</definedName>
    <definedName name="ㄷ굗ㅎ" localSheetId="15">BlankMacro1</definedName>
    <definedName name="ㄷ굗ㅎ">BlankMacro1</definedName>
    <definedName name="ㄷㄳ" localSheetId="15">BlankMacro1</definedName>
    <definedName name="ㄷㄳ">BlankMacro1</definedName>
    <definedName name="ㄷㄳㄷㅈㄱ" localSheetId="15">BlankMacro1</definedName>
    <definedName name="ㄷㄳㄷㅈㄱ">BlankMacro1</definedName>
    <definedName name="ㄷㄴㅁ" localSheetId="15">'[231]내역서(기성청구)'!#REF!</definedName>
    <definedName name="ㄷㄴㅁ">'[231]내역서(기성청구)'!#REF!</definedName>
    <definedName name="ㄷㄷ" localSheetId="15" hidden="1">#REF!</definedName>
    <definedName name="ㄷㄷ" hidden="1">#REF!</definedName>
    <definedName name="ㄷㄷㄷ">'[134]ABUT수량-A1'!$T$25</definedName>
    <definedName name="ㄷㄷㅈ" localSheetId="15">#REF!</definedName>
    <definedName name="ㄷㄷㅈ">#REF!</definedName>
    <definedName name="ㄷㄹㄹㅇ" localSheetId="15">#REF!</definedName>
    <definedName name="ㄷㄹㄹㅇ">#REF!</definedName>
    <definedName name="ㄷㄹㅇㄴ" localSheetId="15">#REF!</definedName>
    <definedName name="ㄷㄹㅇㄴ">#REF!</definedName>
    <definedName name="ㄷㄹㅇㄴㄹ" localSheetId="15">#REF!</definedName>
    <definedName name="ㄷㄹㅇㄴㄹ">#REF!</definedName>
    <definedName name="ㄷㅁㅁ" localSheetId="15">#REF!</definedName>
    <definedName name="ㄷㅁㅁ">#REF!</definedName>
    <definedName name="ㄷㅅ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ㅅ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ㅅ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ㅅ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ㅇㄴ" localSheetId="15">#REF!</definedName>
    <definedName name="ㄷㅇㄴ">#REF!</definedName>
    <definedName name="ㄷㅇㄹ" localSheetId="15">#REF!</definedName>
    <definedName name="ㄷㅇㄹ">#REF!</definedName>
    <definedName name="ㄷㅇㄹㄴ" localSheetId="15">#REF!</definedName>
    <definedName name="ㄷㅇㄹㄴ">#REF!</definedName>
    <definedName name="ㄷㅈㄷ" hidden="1">{#N/A,#N/A,FALSE,"속도"}</definedName>
    <definedName name="ㄷㅈㅂ" localSheetId="15">'[231]내역서(기성청구)'!#REF!</definedName>
    <definedName name="ㄷㅈㅂ">'[231]내역서(기성청구)'!#REF!</definedName>
    <definedName name="ㄷㅎ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ㅎ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ㅎ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ㅎㄹㅇ" localSheetId="15" hidden="1">#REF!</definedName>
    <definedName name="ㄷㅎㄹㅇ" hidden="1">#REF!</definedName>
    <definedName name="다" localSheetId="15">#REF!</definedName>
    <definedName name="다">#REF!</definedName>
    <definedName name="다웰바" localSheetId="15">#REF!</definedName>
    <definedName name="다웰바">#REF!</definedName>
    <definedName name="다이나마이트" localSheetId="15">#REF!</definedName>
    <definedName name="다이나마이트">#REF!</definedName>
    <definedName name="다이너마이트2" localSheetId="15">'[176]2.재료비'!#REF!</definedName>
    <definedName name="다이너마이트2">'[176]2.재료비'!#REF!</definedName>
    <definedName name="다짐계수">0.875</definedName>
    <definedName name="닥타일주철관100" localSheetId="15">#REF!</definedName>
    <definedName name="닥타일주철관100">#REF!</definedName>
    <definedName name="닥타일주철관150" localSheetId="15">#REF!</definedName>
    <definedName name="닥타일주철관150">#REF!</definedName>
    <definedName name="닥타일주철관200" localSheetId="15">#REF!</definedName>
    <definedName name="닥타일주철관200">#REF!</definedName>
    <definedName name="닥타일주철관300" localSheetId="15">#REF!</definedName>
    <definedName name="닥타일주철관300">#REF!</definedName>
    <definedName name="닥타일주철관400" localSheetId="15">#REF!</definedName>
    <definedName name="닥타일주철관400">#REF!</definedName>
    <definedName name="닥타일주철관500" localSheetId="15">#REF!</definedName>
    <definedName name="닥타일주철관500">#REF!</definedName>
    <definedName name="닥타일주철관600" localSheetId="15">#REF!</definedName>
    <definedName name="닥타일주철관600">#REF!</definedName>
    <definedName name="닥타일주철관700" localSheetId="15">#REF!</definedName>
    <definedName name="닥타일주철관700">#REF!</definedName>
    <definedName name="닥타일주철관80" localSheetId="15">#REF!</definedName>
    <definedName name="닥타일주철관80">#REF!</definedName>
    <definedName name="닥타일주철관800" localSheetId="15">#REF!</definedName>
    <definedName name="닥타일주철관800">#REF!</definedName>
    <definedName name="닥트공" localSheetId="15">[171]일위대가표!#REF!</definedName>
    <definedName name="닥트공">[171]일위대가표!#REF!</definedName>
    <definedName name="단" localSheetId="15">'[232]자  재'!#REF!</definedName>
    <definedName name="단">'[232]자  재'!#REF!</definedName>
    <definedName name="단가" localSheetId="15">#REF!</definedName>
    <definedName name="단가">#REF!</definedName>
    <definedName name="단가_1" localSheetId="15">#REF!</definedName>
    <definedName name="단가_1">#REF!</definedName>
    <definedName name="단가_ASP깨기복구">[233]단가!$K$9</definedName>
    <definedName name="단가_ASP포장절단">[233]단가!$K$8</definedName>
    <definedName name="단가_강관동바리">[233]단가!$K$20</definedName>
    <definedName name="단가_강관비계">[233]단가!$K$21</definedName>
    <definedName name="단가_거푸집원형1회">[233]단가!$K$19</definedName>
    <definedName name="단가_거푸집원형3회">[233]단가!$K$18</definedName>
    <definedName name="단가_거푸집합판6회">[233]단가!$K$17</definedName>
    <definedName name="단가_되메우기">[233]단가!$K$6</definedName>
    <definedName name="단가_레미콘무근">[233]단가!$K$14</definedName>
    <definedName name="단가_레미콘철근">[233]단가!$K$13</definedName>
    <definedName name="단가_맨홀뚜껑">[233]단가!$K$27</definedName>
    <definedName name="단가_모래부설">[233]단가!$K$7</definedName>
    <definedName name="단가_사다리">[233]단가!$K$26</definedName>
    <definedName name="단가_시공이음">[233]단가!$K$23</definedName>
    <definedName name="단가_인버트표면마무리">[233]단가!$K$25</definedName>
    <definedName name="단가_잔토">[233]단가!$K$5</definedName>
    <definedName name="단가_철근가공조립">[233]단가!$K$22</definedName>
    <definedName name="단가_콘크리트인력">[233]단가!$K$15</definedName>
    <definedName name="단가_터파기">[233]단가!$K$4</definedName>
    <definedName name="단가1" localSheetId="15">#REF!</definedName>
    <definedName name="단가1">#REF!</definedName>
    <definedName name="단가2" localSheetId="15">#REF!,#REF!</definedName>
    <definedName name="단가2">#REF!,#REF!</definedName>
    <definedName name="단가3" localSheetId="15">#REF!</definedName>
    <definedName name="단가3">#REF!</definedName>
    <definedName name="단가검토" localSheetId="15">#REF!</definedName>
    <definedName name="단가검토">#REF!</definedName>
    <definedName name="단가대비표" localSheetId="15">#REF!</definedName>
    <definedName name="단가대비표">#REF!</definedName>
    <definedName name="단가비교" localSheetId="15">#REF!</definedName>
    <definedName name="단가비교">#REF!</definedName>
    <definedName name="단가비교표" localSheetId="15">#REF!,#REF!</definedName>
    <definedName name="단가비교표">#REF!,#REF!</definedName>
    <definedName name="단가사출" hidden="1">{#N/A,#N/A,FALSE,"골재소요량";#N/A,#N/A,FALSE,"골재소요량"}</definedName>
    <definedName name="단가산출" localSheetId="15">#REF!</definedName>
    <definedName name="단가산출">#REF!</definedName>
    <definedName name="단가산출근거목록표" localSheetId="15">#REF!</definedName>
    <definedName name="단가산출근거목록표">#REF!</definedName>
    <definedName name="단가산출서" localSheetId="15">#REF!</definedName>
    <definedName name="단가산출서">#REF!</definedName>
    <definedName name="단가산출참고" localSheetId="15">#REF!</definedName>
    <definedName name="단가산출참고">#REF!</definedName>
    <definedName name="단가적용표" localSheetId="15">#REF!</definedName>
    <definedName name="단가적용표">#REF!</definedName>
    <definedName name="단가조사">[234]단가조사!$A$1:$G$379</definedName>
    <definedName name="단가조사서">[235]일위대가목차!$D$3:$D$9</definedName>
    <definedName name="단가테이블">'[190]기계경비(시간당)'!$C$1:$F$58</definedName>
    <definedName name="단가표" localSheetId="15">#REF!</definedName>
    <definedName name="단가표">#REF!</definedName>
    <definedName name="단관M">[122]DATE!$H$24:$H$85</definedName>
    <definedName name="단높1" localSheetId="15">#REF!</definedName>
    <definedName name="단높1">#REF!</definedName>
    <definedName name="단높2" localSheetId="15">#REF!</definedName>
    <definedName name="단높2">#REF!</definedName>
    <definedName name="단높3" localSheetId="15">#REF!</definedName>
    <definedName name="단높3">#REF!</definedName>
    <definedName name="단뉘중량" localSheetId="15">#REF!</definedName>
    <definedName name="단뉘중량">#REF!</definedName>
    <definedName name="단독200정화조" hidden="1">{"'용량1'!$A$1:$AF$491"}</definedName>
    <definedName name="단면적" localSheetId="15">#REF!</definedName>
    <definedName name="단면적">#REF!</definedName>
    <definedName name="단면적3Span" localSheetId="15">#REF!</definedName>
    <definedName name="단면적3Span">#REF!</definedName>
    <definedName name="단면특성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단빔플랜지" localSheetId="15">#REF!</definedName>
    <definedName name="단빔플랜지">#REF!</definedName>
    <definedName name="단열재" localSheetId="15">[163]지급자재!#REF!</definedName>
    <definedName name="단열재">[163]지급자재!#REF!</definedName>
    <definedName name="단위">OFFSET([113]참조!$O$2,0,0,COUNTA([113]참조!$O$1:$O$65536),1)</definedName>
    <definedName name="단위량" localSheetId="15">BlankMacro1</definedName>
    <definedName name="단위량">BlankMacro1</definedName>
    <definedName name="단위별" localSheetId="15">#REF!</definedName>
    <definedName name="단위별">#REF!</definedName>
    <definedName name="단위수량" localSheetId="15">#REF!</definedName>
    <definedName name="단위수량">#REF!</definedName>
    <definedName name="단위수량1" localSheetId="15">#REF!</definedName>
    <definedName name="단위수량1">#REF!</definedName>
    <definedName name="단위수량2" localSheetId="15">#REF!</definedName>
    <definedName name="단위수량2">#REF!</definedName>
    <definedName name="단위중량" localSheetId="15">#REF!</definedName>
    <definedName name="단위중량">#REF!</definedName>
    <definedName name="단위중량2" localSheetId="15">#REF!</definedName>
    <definedName name="단위중량2">#REF!</definedName>
    <definedName name="단중입력" localSheetId="15">[236]!단중입력</definedName>
    <definedName name="단중입력">[236]!단중입력</definedName>
    <definedName name="단횡배단" localSheetId="15">#REF!</definedName>
    <definedName name="단횡배단">#REF!</definedName>
    <definedName name="담쟁이L03">[164]데이타!$E$114</definedName>
    <definedName name="당">#N/A</definedName>
    <definedName name="당나귀" localSheetId="15">#REF!</definedName>
    <definedName name="당나귀">#REF!</definedName>
    <definedName name="당초" localSheetId="15">BlankMacro1</definedName>
    <definedName name="당초">BlankMacro1</definedName>
    <definedName name="대" localSheetId="15">[102]일위대가목록!#REF!</definedName>
    <definedName name="대">[102]일위대가목록!#REF!</definedName>
    <definedName name="대갸ㅛㅓ">[0]!대갸ㅛㅓ</definedName>
    <definedName name="대갸ㅛㅗㅓ" localSheetId="15">BlankMacro1</definedName>
    <definedName name="대갸ㅛㅗㅓ">BlankMacro1</definedName>
    <definedName name="대구경천공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대기영역" localSheetId="15">#REF!</definedName>
    <definedName name="대기영역">#REF!</definedName>
    <definedName name="대기질" localSheetId="15">#REF!</definedName>
    <definedName name="대기질">#REF!</definedName>
    <definedName name="대기질측정" localSheetId="15">#REF!</definedName>
    <definedName name="대기질측정">#REF!</definedName>
    <definedName name="대나무" localSheetId="15">#REF!</definedName>
    <definedName name="대나무">#REF!</definedName>
    <definedName name="대덕" hidden="1">{#N/A,#N/A,FALSE,"CCTV"}</definedName>
    <definedName name="대비" hidden="1">{#N/A,#N/A,FALSE,"CCTV"}</definedName>
    <definedName name="대수선" localSheetId="15">#REF!</definedName>
    <definedName name="대수선">#REF!</definedName>
    <definedName name="대안설정" localSheetId="15">[188]직접인건비!#REF!</definedName>
    <definedName name="대안설정">[188]직접인건비!#REF!</definedName>
    <definedName name="대왕참R10">[164]데이타!$E$118</definedName>
    <definedName name="대왕참R4">[164]데이타!$E$115</definedName>
    <definedName name="대왕참R6">[164]데이타!$E$116</definedName>
    <definedName name="대왕참R8">[164]데이타!$E$117</definedName>
    <definedName name="대전중리1" localSheetId="15">#REF!</definedName>
    <definedName name="대전중리1">#REF!</definedName>
    <definedName name="대전타임월드" localSheetId="15">#REF!</definedName>
    <definedName name="대전타임월드">#REF!</definedName>
    <definedName name="대존" localSheetId="15">#REF!</definedName>
    <definedName name="대존">#REF!</definedName>
    <definedName name="대추R10">[164]데이타!$E$123</definedName>
    <definedName name="대추R4">[164]데이타!$E$119</definedName>
    <definedName name="대추R5">[164]데이타!$E$120</definedName>
    <definedName name="대추R6">[164]데이타!$E$121</definedName>
    <definedName name="대추R8">[164]데이타!$E$122</definedName>
    <definedName name="대표회의" hidden="1">{#N/A,#N/A,FALSE,"현장 NCR 분석";#N/A,#N/A,FALSE,"현장품질감사";#N/A,#N/A,FALSE,"현장품질감사"}</definedName>
    <definedName name="대피표" localSheetId="15">#REF!</definedName>
    <definedName name="대피표">#REF!</definedName>
    <definedName name="대ㅑㅛ4ㅓ" localSheetId="15">BlankMacro1</definedName>
    <definedName name="대ㅑㅛ4ㅓ">BlankMacro1</definedName>
    <definedName name="댈타5" localSheetId="15">#REF!</definedName>
    <definedName name="댈타5">#REF!</definedName>
    <definedName name="댜">#N/A</definedName>
    <definedName name="더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더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더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더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더하기">[122]DATE!$J$24:$J$85</definedName>
    <definedName name="덕_트_공" localSheetId="15">#REF!</definedName>
    <definedName name="덕_트_공">#REF!</definedName>
    <definedName name="덩굴장미3">[164]데이타!$E$128</definedName>
    <definedName name="덩굴장미4">[164]데이타!$E$129</definedName>
    <definedName name="덩굴장미5">[164]데이타!$E$130</definedName>
    <definedName name="덩툴" localSheetId="15">[237]내역서!#REF!</definedName>
    <definedName name="덩툴">[237]내역서!#REF!</definedName>
    <definedName name="뎌">#N/A</definedName>
    <definedName name="도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도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도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도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도_장_공" localSheetId="15">#REF!</definedName>
    <definedName name="도_장_공">#REF!</definedName>
    <definedName name="도급" localSheetId="15">[238]내역서!#REF!</definedName>
    <definedName name="도급">[238]내역서!#REF!</definedName>
    <definedName name="도급가" localSheetId="15">#REF!</definedName>
    <definedName name="도급가">#REF!</definedName>
    <definedName name="도급공사" localSheetId="15">#REF!</definedName>
    <definedName name="도급공사">#REF!</definedName>
    <definedName name="도급공사비" localSheetId="15">'[239]2공구산출내역'!#REF!</definedName>
    <definedName name="도급공사비">'[239]2공구산출내역'!#REF!</definedName>
    <definedName name="도급단가" localSheetId="15">#REF!</definedName>
    <definedName name="도급단가">#REF!</definedName>
    <definedName name="도급본사보고1">[240]내역서!$A$2:$M$226</definedName>
    <definedName name="도급본사보고2">[240]내역서!$A$2:$M$226</definedName>
    <definedName name="도급분경비" localSheetId="15">#REF!</definedName>
    <definedName name="도급분경비">#REF!</definedName>
    <definedName name="도급분류" localSheetId="15">OFFSET(#REF!,0,0,COUNTA(#REF!),1)</definedName>
    <definedName name="도급분류">OFFSET(#REF!,0,0,COUNTA(#REF!),1)</definedName>
    <definedName name="도급액" localSheetId="15">#REF!,#REF!,#REF!,#REF!,#REF!,#REF!,#REF!,#REF!,#REF!</definedName>
    <definedName name="도급액">#REF!,#REF!,#REF!,#REF!,#REF!,#REF!,#REF!,#REF!,#REF!</definedName>
    <definedName name="도급예산액" localSheetId="15">#REF!</definedName>
    <definedName name="도급예산액">#REF!</definedName>
    <definedName name="도급예상액" localSheetId="15">#REF!</definedName>
    <definedName name="도급예상액">#REF!</definedName>
    <definedName name="도급재료비" localSheetId="15">#REF!</definedName>
    <definedName name="도급재료비">#REF!</definedName>
    <definedName name="도로" localSheetId="15">#REF!</definedName>
    <definedName name="도로">#REF!</definedName>
    <definedName name="도로2" localSheetId="15">#REF!</definedName>
    <definedName name="도로2">#REF!</definedName>
    <definedName name="도로경계석120_120" localSheetId="15">#REF!</definedName>
    <definedName name="도로경계석120_120">#REF!</definedName>
    <definedName name="도로경계석150_150" localSheetId="15">#REF!</definedName>
    <definedName name="도로경계석150_150">#REF!</definedName>
    <definedName name="도로포장" localSheetId="15">BlankMacro1</definedName>
    <definedName name="도로포장">BlankMacro1</definedName>
    <definedName name="도로표지용페인트가열형백색" localSheetId="15">#REF!</definedName>
    <definedName name="도로표지용페인트가열형백색">#REF!</definedName>
    <definedName name="도로표지용페인트가열형황색" localSheetId="15">#REF!</definedName>
    <definedName name="도로표지용페인트가열형황색">#REF!</definedName>
    <definedName name="도로표지용페인트상온형백색" localSheetId="15">#REF!</definedName>
    <definedName name="도로표지용페인트상온형백색">#REF!</definedName>
    <definedName name="도로표지용페인트상온형황색" localSheetId="15">#REF!</definedName>
    <definedName name="도로표지용페인트상온형황색">#REF!</definedName>
    <definedName name="도목수" localSheetId="15">#REF!</definedName>
    <definedName name="도목수">#REF!</definedName>
    <definedName name="도배공" localSheetId="15">[171]일위대가표!#REF!</definedName>
    <definedName name="도배공">[171]일위대가표!#REF!</definedName>
    <definedName name="도서인쇄" localSheetId="15">BlankMacro1</definedName>
    <definedName name="도서인쇄">BlankMacro1</definedName>
    <definedName name="도서인쇄비">[241]익산!$A$29:$IV$29</definedName>
    <definedName name="도서인쇄비2" localSheetId="15">BlankMacro1</definedName>
    <definedName name="도서인쇄비2">BlankMacro1</definedName>
    <definedName name="도수로단위수량" localSheetId="15">#REF!</definedName>
    <definedName name="도수로단위수량">#REF!</definedName>
    <definedName name="도수로수량집ㄱㅔ" localSheetId="15">#REF!</definedName>
    <definedName name="도수로수량집ㄱㅔ">#REF!</definedName>
    <definedName name="도장공" localSheetId="15">#REF!</definedName>
    <definedName name="도장공">#REF!</definedName>
    <definedName name="도장공사비" localSheetId="15">[181]관접합및부설!#REF!</definedName>
    <definedName name="도장공사비">[181]관접합및부설!#REF!</definedName>
    <definedName name="도편수" localSheetId="15">#REF!</definedName>
    <definedName name="도편수">#REF!</definedName>
    <definedName name="도표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도표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도표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도표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도화">[242]일위대가!$O$1:$U$10756</definedName>
    <definedName name="도화고급" localSheetId="15">#REF!</definedName>
    <definedName name="도화고급">#REF!</definedName>
    <definedName name="도화선" localSheetId="15">#REF!</definedName>
    <definedName name="도화선">#REF!</definedName>
    <definedName name="도화중급" localSheetId="15">#REF!</definedName>
    <definedName name="도화중급">#REF!</definedName>
    <definedName name="도화초급" localSheetId="15">#REF!</definedName>
    <definedName name="도화초급">#REF!</definedName>
    <definedName name="독일가문비1206">[164]데이타!$E$131</definedName>
    <definedName name="독일가문비1508">[164]데이타!$E$132</definedName>
    <definedName name="독일가문비2010">[164]데이타!$E$133</definedName>
    <definedName name="독일가문비2512">[164]데이타!$E$134</definedName>
    <definedName name="독일가문비3015">[164]데이타!$E$135</definedName>
    <definedName name="독일가문비3518">[164]데이타!$E$136</definedName>
    <definedName name="돈나무0504">[164]데이타!$E$137</definedName>
    <definedName name="돈나무0805">[164]데이타!$E$138</definedName>
    <definedName name="돈나무1007">[164]데이타!$E$139</definedName>
    <definedName name="돈나무1210">[164]데이타!$E$140</definedName>
    <definedName name="돌단풍" localSheetId="15">#REF!</definedName>
    <definedName name="돌단풍">#REF!</definedName>
    <definedName name="돌망태" localSheetId="15">#REF!</definedName>
    <definedName name="돌망태">#REF!</definedName>
    <definedName name="돌망태뚜껑10" localSheetId="15">#REF!</definedName>
    <definedName name="돌망태뚜껑10">#REF!</definedName>
    <definedName name="돌망태뚜껑8" localSheetId="15">#REF!</definedName>
    <definedName name="돌망태뚜껑8">#REF!</definedName>
    <definedName name="돌망태몸통10" localSheetId="15">#REF!</definedName>
    <definedName name="돌망태몸통10">#REF!</definedName>
    <definedName name="돌망태몸통8" localSheetId="15">#REF!</definedName>
    <definedName name="돌망태몸통8">#REF!</definedName>
    <definedName name="돌아가_교통" localSheetId="15">[194]!돌아가_교통</definedName>
    <definedName name="돌아가_교통">[194]!돌아가_교통</definedName>
    <definedName name="돌아가기" localSheetId="15">[194]!돌아가기</definedName>
    <definedName name="돌아가기">[194]!돌아가기</definedName>
    <definedName name="동" localSheetId="15">[182]물가대비표!#REF!</definedName>
    <definedName name="동">[182]물가대비표!#REF!</definedName>
    <definedName name="동바리" localSheetId="15">#REF!</definedName>
    <definedName name="동바리">#REF!</definedName>
    <definedName name="동바리공" localSheetId="15">#REF!</definedName>
    <definedName name="동바리공">#REF!</definedName>
    <definedName name="동발공" localSheetId="15">[171]일위대가표!#REF!</definedName>
    <definedName name="동발공">[171]일위대가표!#REF!</definedName>
    <definedName name="동발공_터널" localSheetId="15">#REF!</definedName>
    <definedName name="동발공_터널">#REF!</definedName>
    <definedName name="동백1002">[164]데이타!$E$141</definedName>
    <definedName name="동백1204">[164]데이타!$E$142</definedName>
    <definedName name="동백1506">[164]데이타!$E$143</definedName>
    <definedName name="동백1808">[164]데이타!$E$144</definedName>
    <definedName name="동식물" localSheetId="15">[188]직접인건비!#REF!</definedName>
    <definedName name="동식물">[188]직접인건비!#REF!</definedName>
    <definedName name="동식물상" localSheetId="15">#REF!</definedName>
    <definedName name="동식물상">#REF!</definedName>
    <definedName name="동식물수" localSheetId="15">[188]직접인건비!#REF!</definedName>
    <definedName name="동식물수">[188]직접인건비!#REF!</definedName>
    <definedName name="동준" hidden="1">{"'Firr(선)'!$AS$1:$AY$62","'Firr(사)'!$AS$1:$AY$62","'Firr(회)'!$AS$1:$AY$62","'Firr(선)'!$L$1:$V$62","'Firr(사)'!$L$1:$V$62","'Firr(회)'!$L$1:$V$62"}</definedName>
    <definedName name="동준친" hidden="1">{"'Firr(선)'!$AS$1:$AY$62","'Firr(사)'!$AS$1:$AY$62","'Firr(회)'!$AS$1:$AY$62","'Firr(선)'!$L$1:$V$62","'Firr(사)'!$L$1:$V$62","'Firr(회)'!$L$1:$V$62"}</definedName>
    <definedName name="동해설명서" hidden="1">{"'도면'!$G$62:$H$63","'도면'!$G$62:$H$63"}</definedName>
    <definedName name="되메우기" localSheetId="15">#REF!</definedName>
    <definedName name="되메우기">#REF!</definedName>
    <definedName name="되메우기_및_다짐" localSheetId="15">#REF!</definedName>
    <definedName name="되메우기_및_다짐">#REF!</definedName>
    <definedName name="되메우기다짐램머다짐" localSheetId="15">[50]목재동바리!#REF!</definedName>
    <definedName name="되메우기다짐램머다짐">[50]목재동바리!#REF!</definedName>
    <definedName name="두께" localSheetId="15">'[197]토사(PE)'!#REF!</definedName>
    <definedName name="두께">'[197]토사(PE)'!#REF!</definedName>
    <definedName name="두부" localSheetId="15">#REF!</definedName>
    <definedName name="두부">#REF!</definedName>
    <definedName name="뒷채움" localSheetId="15">#REF!</definedName>
    <definedName name="뒷채움">#REF!</definedName>
    <definedName name="드">#N/A</definedName>
    <definedName name="드라이브파이프" localSheetId="15">#REF!</definedName>
    <definedName name="드라이브파이프">#REF!</definedName>
    <definedName name="드라이브파이프슈" localSheetId="15">#REF!</definedName>
    <definedName name="드라이브파이프슈">#REF!</definedName>
    <definedName name="드라이브파이프헤드" localSheetId="15">#REF!</definedName>
    <definedName name="드라이브파이프헤드">#REF!</definedName>
    <definedName name="드잡이공" localSheetId="15">#REF!</definedName>
    <definedName name="드잡이공">#REF!</definedName>
    <definedName name="등R2">[164]데이타!$E$156</definedName>
    <definedName name="등R4">[164]데이타!$E$157</definedName>
    <definedName name="등R6">[164]데이타!$E$158</definedName>
    <definedName name="등R8">[164]데이타!$E$159</definedName>
    <definedName name="등가거리">'[243]전선 및 전선관'!$A$1:$F$3</definedName>
    <definedName name="등가도움" localSheetId="15">[194]!등가도움</definedName>
    <definedName name="등가도움">[194]!등가도움</definedName>
    <definedName name="등록_시작" localSheetId="15">[103]!등록_시작</definedName>
    <definedName name="등록_시작">[103]!등록_시작</definedName>
    <definedName name="등록_취소" localSheetId="15">[103]!등록_취소</definedName>
    <definedName name="등록_취소">[103]!등록_취소</definedName>
    <definedName name="등수" localSheetId="15">#REF!</definedName>
    <definedName name="등수">#REF!</definedName>
    <definedName name="등주재질">OFFSET([129]참조!$AM$2,0,0,COUNTA([129]참조!$AM$1:$AM$65536),1)</definedName>
    <definedName name="디">#N/A</definedName>
    <definedName name="때죽R10">[164]데이타!$E$127</definedName>
    <definedName name="때죽R4">[164]데이타!$E$124</definedName>
    <definedName name="때죽R6">[164]데이타!$E$125</definedName>
    <definedName name="때죽R8">[164]데이타!$E$126</definedName>
    <definedName name="떼붙임줄떼" localSheetId="15">[50]목재동바리!#REF!</definedName>
    <definedName name="떼붙임줄떼">[50]목재동바리!#REF!</definedName>
    <definedName name="띠장규격" localSheetId="15">#REF!</definedName>
    <definedName name="띠장규격">#REF!</definedName>
    <definedName name="띠장설치">[107]가시설수량!$AE$52</definedName>
    <definedName name="띠장설치및해체" localSheetId="15">[50]목재동바리!#REF!</definedName>
    <definedName name="띠장설치및해체">[50]목재동바리!#REF!</definedName>
    <definedName name="띠장연결개소">[107]가시설수량!$AE$79</definedName>
    <definedName name="ㄹ" localSheetId="2" hidden="1">{#N/A,#N/A,FALSE,"명세표"}</definedName>
    <definedName name="ㄹ" localSheetId="3" hidden="1">{#N/A,#N/A,FALSE,"명세표"}</definedName>
    <definedName name="ㄹ" localSheetId="1" hidden="1">{#N/A,#N/A,FALSE,"명세표"}</definedName>
    <definedName name="ㄹ" hidden="1">{#N/A,#N/A,FALSE,"명세표"}</definedName>
    <definedName name="ㄹ1" localSheetId="15">#REF!</definedName>
    <definedName name="ㄹ1">#REF!</definedName>
    <definedName name="ㄹ1339" localSheetId="15">[244]단가!#REF!</definedName>
    <definedName name="ㄹ1339">[244]단가!#REF!</definedName>
    <definedName name="ㄹ2" localSheetId="15">#REF!</definedName>
    <definedName name="ㄹ2">#REF!</definedName>
    <definedName name="ㄹ62" localSheetId="15">#REF!</definedName>
    <definedName name="ㄹ62">#REF!</definedName>
    <definedName name="ㄹㄴㅁㄹㄴ" hidden="1">{#N/A,"수불부",FALSE,"사급자재수불서";#N/A,"수불부",FALSE,"사급자재수불서"}</definedName>
    <definedName name="ㄹㄴㅁㄹㅇㄴ" hidden="1">{"'Sheet1'!$D$19","'Sheet1'!$B$22:$E$22"}</definedName>
    <definedName name="ㄹㄴㅇㄹㄴㅁㅇㄹㄴㅇㄹ" localSheetId="15">BlankMacro1</definedName>
    <definedName name="ㄹㄴㅇㄹㄴㅁㅇㄹㄴㅇㄹ">BlankMacro1</definedName>
    <definedName name="ㄹㄷ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ㄷ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ㄷ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ㄷ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" hidden="1">{"'Firr(선)'!$AS$1:$AY$62","'Firr(사)'!$AS$1:$AY$62","'Firr(회)'!$AS$1:$AY$62","'Firr(선)'!$L$1:$V$62","'Firr(사)'!$L$1:$V$62","'Firr(회)'!$L$1:$V$62"}</definedName>
    <definedName name="ㄹㄹㄹㄹㄹ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ㄹ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ㄹ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ㄹ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ㄹㄹㄹㄹㄹㄹㄹ" localSheetId="15">[237]내역서!#REF!</definedName>
    <definedName name="ㄹㄹㄹㄹㄹㄹㄹㄹㄹㄹㄹㄹ">[237]내역서!#REF!</definedName>
    <definedName name="ㄹㄹㄹㄹㄹㄹㄹㄹㄹㄹㄹㄹㄹㄹㄹㄹㄹㄹㄹㄹ">{"'도면'!$G$62:$H$63","'도면'!$G$62:$H$63"}</definedName>
    <definedName name="ㄹㄹ로ㅗㅗ" hidden="1">{#N/A,#N/A,FALSE,"부대1"}</definedName>
    <definedName name="ㄹㄻㅈㄷㅇㅁㄴㅇㄹ" localSheetId="15">#REF!</definedName>
    <definedName name="ㄹㄻㅈㄷㅇㅁㄴㅇㄹ">#REF!</definedName>
    <definedName name="ㄹㅇ" hidden="1">{#N/A,#N/A,FALSE,"운반시간"}</definedName>
    <definedName name="ㄹㅇㄴㄹ" hidden="1">{#N/A,"수불부",FALSE,"사급자재수불서";#N/A,"수불부",FALSE,"사급자재수불서"}</definedName>
    <definedName name="ㄹㅇㄴㅍㅇ" localSheetId="15">#REF!</definedName>
    <definedName name="ㄹㅇㄴㅍㅇ">#REF!</definedName>
    <definedName name="ㄹㅇㄹ" hidden="1">{#N/A,#N/A,FALSE,"골재소요량";#N/A,#N/A,FALSE,"골재소요량"}</definedName>
    <definedName name="ㄹㅇㄹㄴ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ㅇㄹㅇ" localSheetId="15" hidden="1">#REF!</definedName>
    <definedName name="ㄹㅇㄹㅇ" hidden="1">#REF!</definedName>
    <definedName name="ㄹㅇㄹㅇㄴ" hidden="1">{#N/A,"수불부",FALSE,"사급자재수불서";#N/A,"수불부",FALSE,"사급자재수불서"}</definedName>
    <definedName name="ㄹㅇㅁㄴ" hidden="1">{"'도면'!$G$62:$H$63","'도면'!$G$62:$H$63"}</definedName>
    <definedName name="ㄹㅇ퓨ㅓㅜㅏㅗㅜㅠㅅ퐇휴ㅗㅎ" hidden="1">{#N/A,#N/A,FALSE,"조골재"}</definedName>
    <definedName name="ㄹ어미ㅏㄹ" hidden="1">{"'Sheet1'!$D$19","'Sheet1'!$B$22:$E$22"}</definedName>
    <definedName name="ㄹ호" localSheetId="15" hidden="1">#REF!</definedName>
    <definedName name="ㄹ호" hidden="1">#REF!</definedName>
    <definedName name="ㄹ홀옿" localSheetId="15">BlankMacro1</definedName>
    <definedName name="ㄹ홀옿">BlankMacro1</definedName>
    <definedName name="라" localSheetId="15">#REF!</definedName>
    <definedName name="라">#REF!</definedName>
    <definedName name="라__인__마__카" localSheetId="15">[105]장비집계!#REF!</definedName>
    <definedName name="라__인__마__카">[105]장비집계!#REF!</definedName>
    <definedName name="라라라" localSheetId="15">#REF!</definedName>
    <definedName name="라라라">#REF!</definedName>
    <definedName name="라이닝몰탈" localSheetId="15">[50]목재동바리!#REF!</definedName>
    <definedName name="라이닝몰탈">[50]목재동바리!#REF!</definedName>
    <definedName name="라이닝인력" localSheetId="15">[50]목재동바리!#REF!</definedName>
    <definedName name="라이닝인력">[50]목재동바리!#REF!</definedName>
    <definedName name="램__________머" localSheetId="15">[105]장비집계!#REF!</definedName>
    <definedName name="램__________머">[105]장비집계!#REF!</definedName>
    <definedName name="램머Q간재">[190]램머!$D$20</definedName>
    <definedName name="램머Q간재10">[190]램머!$F$20</definedName>
    <definedName name="램머Q간재야간">[190]램머!$J$20</definedName>
    <definedName name="램머Q노무">[190]램머!$D$21</definedName>
    <definedName name="램머Q노무10">[190]램머!$F$21</definedName>
    <definedName name="램머Q노무야간">[190]램머!$J$21</definedName>
    <definedName name="램머Q손료">[190]램머!$D$22</definedName>
    <definedName name="램머Q손료10">[190]램머!$F$22</definedName>
    <definedName name="램머Q손료야간">[190]램머!$J$22</definedName>
    <definedName name="램머간재">'[190]기계경비(시간당)'!$H$170</definedName>
    <definedName name="램머노무">'[190]기계경비(시간당)'!$H$166</definedName>
    <definedName name="램머노무야간">'[190]기계경비(시간당)'!$H$167</definedName>
    <definedName name="램머손료">'[190]기계경비(시간당)'!$H$165</definedName>
    <definedName name="램프" localSheetId="15">[245]단가조사!#REF!</definedName>
    <definedName name="램프">[245]단가조사!#REF!</definedName>
    <definedName name="러시아워">[246]설계서을!$A$2:$N$27</definedName>
    <definedName name="레_무근">[168]수량산출!$R$5</definedName>
    <definedName name="레_무근1">[168]수량산출!$R$9</definedName>
    <definedName name="레_철근" localSheetId="15">[168]수량산출!#REF!</definedName>
    <definedName name="레_철근">[168]수량산출!#REF!</definedName>
    <definedName name="레미콘" localSheetId="15">[163]지급자재!#REF!</definedName>
    <definedName name="레미콘">[163]지급자재!#REF!</definedName>
    <definedName name="레미콘251608" localSheetId="15">#REF!</definedName>
    <definedName name="레미콘251608">#REF!</definedName>
    <definedName name="레미콘251808" localSheetId="15">#REF!</definedName>
    <definedName name="레미콘251808">#REF!</definedName>
    <definedName name="레미콘2521012" localSheetId="15">#REF!</definedName>
    <definedName name="레미콘2521012">#REF!</definedName>
    <definedName name="레미콘252108" localSheetId="15">#REF!</definedName>
    <definedName name="레미콘252108">#REF!</definedName>
    <definedName name="레미콘2524012" localSheetId="15">#REF!</definedName>
    <definedName name="레미콘2524012">#REF!</definedName>
    <definedName name="레미콘2527012" localSheetId="15">#REF!</definedName>
    <definedName name="레미콘2527012">#REF!</definedName>
    <definedName name="레미콘4013512" localSheetId="15">#REF!</definedName>
    <definedName name="레미콘4013512">#REF!</definedName>
    <definedName name="레미콘401358" localSheetId="15">#REF!</definedName>
    <definedName name="레미콘401358">#REF!</definedName>
    <definedName name="레미콘401608" localSheetId="15">#REF!</definedName>
    <definedName name="레미콘401608">#REF!</definedName>
    <definedName name="레미콘401808" localSheetId="15">#REF!</definedName>
    <definedName name="레미콘401808">#REF!</definedName>
    <definedName name="레미콘4021012" localSheetId="15">#REF!</definedName>
    <definedName name="레미콘4021012">#REF!</definedName>
    <definedName name="레미콘402108" localSheetId="15">#REF!</definedName>
    <definedName name="레미콘402108">#REF!</definedName>
    <definedName name="레미콘4024012" localSheetId="15">#REF!</definedName>
    <definedName name="레미콘4024012">#REF!</definedName>
    <definedName name="레미콘402408" localSheetId="15">#REF!</definedName>
    <definedName name="레미콘402408">#REF!</definedName>
    <definedName name="레미콘자재" localSheetId="15">'[232]자  재'!#REF!</definedName>
    <definedName name="레미콘자재">'[232]자  재'!#REF!</definedName>
    <definedName name="려">#N/A</definedName>
    <definedName name="련수" localSheetId="15">#REF!</definedName>
    <definedName name="련수">#REF!</definedName>
    <definedName name="루핑공" localSheetId="15">[171]일위대가표!#REF!</definedName>
    <definedName name="루핑공">[171]일위대가표!#REF!</definedName>
    <definedName name="류효정" hidden="1">{"'Firr(선)'!$AS$1:$AY$62","'Firr(사)'!$AS$1:$AY$62","'Firr(회)'!$AS$1:$AY$62","'Firr(선)'!$L$1:$V$62","'Firr(사)'!$L$1:$V$62","'Firr(회)'!$L$1:$V$62"}</definedName>
    <definedName name="르">#N/A</definedName>
    <definedName name="리">#N/A</definedName>
    <definedName name="리리릴" localSheetId="15">#REF!</definedName>
    <definedName name="리리릴">#REF!</definedName>
    <definedName name="리벳공" localSheetId="15">[171]일위대가표!#REF!</definedName>
    <definedName name="리벳공">[171]일위대가표!#REF!</definedName>
    <definedName name="리브두께" localSheetId="15">#REF!</definedName>
    <definedName name="리브두께">#REF!</definedName>
    <definedName name="리브폭" localSheetId="15">#REF!</definedName>
    <definedName name="리브폭">#REF!</definedName>
    <definedName name="ㄻㅇㄴㄻㄴㅇ" localSheetId="15">#REF!</definedName>
    <definedName name="ㄻㅇㄴㄻㄴㅇ">#REF!</definedName>
    <definedName name="ㅀ" hidden="1">{#N/A,#N/A,TRUE,"토적및재료집계";#N/A,#N/A,TRUE,"토적및재료집계";#N/A,#N/A,TRUE,"단위량"}</definedName>
    <definedName name="ㅀㅀ" localSheetId="2" hidden="1">{"'Firr(선)'!$AS$1:$AY$62","'Firr(사)'!$AS$1:$AY$62","'Firr(회)'!$AS$1:$AY$62","'Firr(선)'!$L$1:$V$62","'Firr(사)'!$L$1:$V$62","'Firr(회)'!$L$1:$V$62"}</definedName>
    <definedName name="ㅀㅀ" localSheetId="3" hidden="1">{"'Firr(선)'!$AS$1:$AY$62","'Firr(사)'!$AS$1:$AY$62","'Firr(회)'!$AS$1:$AY$62","'Firr(선)'!$L$1:$V$62","'Firr(사)'!$L$1:$V$62","'Firr(회)'!$L$1:$V$62"}</definedName>
    <definedName name="ㅀㅀ" localSheetId="7" hidden="1">{"'Firr(선)'!$AS$1:$AY$62","'Firr(사)'!$AS$1:$AY$62","'Firr(회)'!$AS$1:$AY$62","'Firr(선)'!$L$1:$V$62","'Firr(사)'!$L$1:$V$62","'Firr(회)'!$L$1:$V$62"}</definedName>
    <definedName name="ㅀㅀ" localSheetId="1" hidden="1">{"'Firr(선)'!$AS$1:$AY$62","'Firr(사)'!$AS$1:$AY$62","'Firr(회)'!$AS$1:$AY$62","'Firr(선)'!$L$1:$V$62","'Firr(사)'!$L$1:$V$62","'Firr(회)'!$L$1:$V$62"}</definedName>
    <definedName name="ㅀㅀ" hidden="1">{"'Firr(선)'!$AS$1:$AY$62","'Firr(사)'!$AS$1:$AY$62","'Firr(회)'!$AS$1:$AY$62","'Firr(선)'!$L$1:$V$62","'Firr(사)'!$L$1:$V$62","'Firr(회)'!$L$1:$V$62"}</definedName>
    <definedName name="ㅀㅀㄴ" hidden="1">{#N/A,#N/A,FALSE,"조골재"}</definedName>
    <definedName name="ㅀㅎ" hidden="1">{#N/A,#N/A,FALSE,"2~8번"}</definedName>
    <definedName name="ㅀㅎㅊㅌ" localSheetId="15">#REF!</definedName>
    <definedName name="ㅀㅎㅊㅌ">#REF!</definedName>
    <definedName name="ㅀ허" hidden="1">{#N/A,#N/A,FALSE,"CCTV"}</definedName>
    <definedName name="ㅁ" localSheetId="15">#REF!</definedName>
    <definedName name="ㅁ">#REF!</definedName>
    <definedName name="ㅁ01" localSheetId="15">#REF!</definedName>
    <definedName name="ㅁ01">#REF!</definedName>
    <definedName name="ㅁ1" localSheetId="15">[247]일위대가목차!#REF!</definedName>
    <definedName name="ㅁ1">[247]일위대가목차!#REF!</definedName>
    <definedName name="ㅁ100" localSheetId="15">#REF!</definedName>
    <definedName name="ㅁ100">#REF!</definedName>
    <definedName name="ㅁ1000" localSheetId="15">#REF!</definedName>
    <definedName name="ㅁ1000">#REF!</definedName>
    <definedName name="ㅁ101" localSheetId="15">[248]철거산출근거!#REF!</definedName>
    <definedName name="ㅁ101">[248]철거산출근거!#REF!</definedName>
    <definedName name="ㅁ1075" localSheetId="15">#REF!</definedName>
    <definedName name="ㅁ1075">#REF!</definedName>
    <definedName name="ㅁ1100" localSheetId="15">#REF!</definedName>
    <definedName name="ㅁ1100">#REF!</definedName>
    <definedName name="ㅁ1140" localSheetId="15">#REF!</definedName>
    <definedName name="ㅁ1140">#REF!</definedName>
    <definedName name="ㅁ1382" localSheetId="15">#REF!</definedName>
    <definedName name="ㅁ1382">#REF!</definedName>
    <definedName name="ㅁ1700" localSheetId="15">#REF!</definedName>
    <definedName name="ㅁ1700">#REF!</definedName>
    <definedName name="ㅁ1800" localSheetId="15">#REF!</definedName>
    <definedName name="ㅁ1800">#REF!</definedName>
    <definedName name="ㅁ1882" localSheetId="15">#REF!</definedName>
    <definedName name="ㅁ1882">#REF!</definedName>
    <definedName name="ㅁ2" localSheetId="15">#REF!</definedName>
    <definedName name="ㅁ2">#REF!</definedName>
    <definedName name="ㅁ201" localSheetId="15">[248]철거산출근거!#REF!</definedName>
    <definedName name="ㅁ201">[248]철거산출근거!#REF!</definedName>
    <definedName name="ㅁ2200" localSheetId="15">#REF!</definedName>
    <definedName name="ㅁ2200">#REF!</definedName>
    <definedName name="ㅁ222" localSheetId="15">#REF!</definedName>
    <definedName name="ㅁ222">#REF!</definedName>
    <definedName name="ㅁ2400" localSheetId="15">#REF!</definedName>
    <definedName name="ㅁ2400">#REF!</definedName>
    <definedName name="ㅁ4" localSheetId="15">#REF!</definedName>
    <definedName name="ㅁ4">#REF!</definedName>
    <definedName name="ㅁ500" localSheetId="15">[249]Baby일위대가!#REF!</definedName>
    <definedName name="ㅁ500">[249]Baby일위대가!#REF!</definedName>
    <definedName name="ㅁ636" localSheetId="15">#REF!</definedName>
    <definedName name="ㅁ636">#REF!</definedName>
    <definedName name="ㅁ700" localSheetId="15">[250]건축원가!#REF!</definedName>
    <definedName name="ㅁ700">[250]건축원가!#REF!</definedName>
    <definedName name="ㅁ750" localSheetId="15">[251]건축공사실행!#REF!</definedName>
    <definedName name="ㅁ750">[251]건축공사실행!#REF!</definedName>
    <definedName name="ㅁ8529" localSheetId="15">#REF!</definedName>
    <definedName name="ㅁ8529">#REF!</definedName>
    <definedName name="ㅁa1140" localSheetId="15">#REF!</definedName>
    <definedName name="ㅁa1140">#REF!</definedName>
    <definedName name="ㅁㄴ" localSheetId="15" hidden="1">#REF!</definedName>
    <definedName name="ㅁㄴ" hidden="1">#REF!</definedName>
    <definedName name="ㅁㄴㄹ" localSheetId="15">BlankMacro1</definedName>
    <definedName name="ㅁㄴㄹ">BlankMacro1</definedName>
    <definedName name="ㅁㄴㅁㅇㄴㅁㄴㅇ" hidden="1">{#N/A,#N/A,FALSE,"조골재"}</definedName>
    <definedName name="ㅁㄴㅇ" hidden="1">{#N/A,#N/A,FALSE,"운반시간"}</definedName>
    <definedName name="ㅁㄴㅇㄱㄻㅈㄷㄱㄹ" localSheetId="15">#REF!</definedName>
    <definedName name="ㅁㄴㅇㄱㄻㅈㄷㄱㄹ">#REF!</definedName>
    <definedName name="ㅁㄴㅇㄴ" hidden="1">{#N/A,#N/A,TRUE,"토적및재료집계";#N/A,#N/A,TRUE,"토적및재료집계";#N/A,#N/A,TRUE,"단위량"}</definedName>
    <definedName name="ㅁㄴㅇㄹ" hidden="1">{#N/A,#N/A,FALSE,"속도"}</definedName>
    <definedName name="ㅁㄴㅇㄹㄴㄹ" hidden="1">{#N/A,"수불부",FALSE,"사급자재수불서";#N/A,"수불부",FALSE,"사급자재수불서"}</definedName>
    <definedName name="ㅁㄴㅇㄻㄴㅇㄻㄴㄹ" hidden="1">{#N/A,#N/A,FALSE,"명세표"}</definedName>
    <definedName name="ㅁㄴㅇㄻㄷㅈㄱㄹ" localSheetId="15">#REF!</definedName>
    <definedName name="ㅁㄴㅇㄻㄷㅈㄱㄹ">#REF!</definedName>
    <definedName name="ㅁㄴㅇㄻㄹ" hidden="1">{#N/A,"수불부",FALSE,"사급자재수불서";#N/A,"수불부",FALSE,"사급자재수불서"}</definedName>
    <definedName name="ㅁㄴㅇㄻㅁㅁㅁ" localSheetId="15">#REF!</definedName>
    <definedName name="ㅁㄴㅇㄻㅁㅁㅁ">#REF!</definedName>
    <definedName name="ㅁㄴㅇㄻㅈㄷㄱ" localSheetId="15">#REF!</definedName>
    <definedName name="ㅁㄴㅇㄻㅈㄷㄱ">#REF!</definedName>
    <definedName name="ㅁㄴㅇㅇ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ㅁㄴㅇㅇㄴㅇ">[0]!ㅁㄴㅇㅇㄴㅇ</definedName>
    <definedName name="ㅁ내ㅑㅓㅅ" localSheetId="15">BlankMacro1</definedName>
    <definedName name="ㅁ내ㅑㅓㅅ">BlankMacro1</definedName>
    <definedName name="ㅁ느">#N/A</definedName>
    <definedName name="ㅁㄷㄱ">#N/A</definedName>
    <definedName name="ㅁㄷㄱㄻ" localSheetId="15">#REF!</definedName>
    <definedName name="ㅁㄷㄱㄻ">#REF!</definedName>
    <definedName name="ㅁㄷㄱㅎ" localSheetId="15">BlankMacro1</definedName>
    <definedName name="ㅁㄷㄱㅎ">BlankMacro1</definedName>
    <definedName name="ㅁㄷㄱㅎ숃" localSheetId="15">BlankMacro1</definedName>
    <definedName name="ㅁㄷㄱㅎ숃">BlankMacro1</definedName>
    <definedName name="ㅁㄷ고" localSheetId="15">BlankMacro1</definedName>
    <definedName name="ㅁㄷ고">BlankMacro1</definedName>
    <definedName name="ㅁㄷ고ㅜ" localSheetId="15">BlankMacro1</definedName>
    <definedName name="ㅁㄷ고ㅜ">BlankMacro1</definedName>
    <definedName name="ㅁㄷ곧" localSheetId="15">BlankMacro1</definedName>
    <definedName name="ㅁㄷ곧">BlankMacro1</definedName>
    <definedName name="ㅁㄷ교묘">[0]!ㅁㄷ교묘</definedName>
    <definedName name="ㅁㄷㄺㅁㄷㄹ" localSheetId="15">#REF!</definedName>
    <definedName name="ㅁㄷㄺㅁㄷㄹ">#REF!</definedName>
    <definedName name="ㅁㄷㅋㅇㄴ굗" localSheetId="15">BlankMacro1</definedName>
    <definedName name="ㅁㄷㅋㅇㄴ굗">BlankMacro1</definedName>
    <definedName name="ㅁㄹ" hidden="1">{#N/A,#N/A,FALSE,"2~8번"}</definedName>
    <definedName name="ㅁㄹㄹ" hidden="1">{#N/A,#N/A,FALSE,"2~8번"}</definedName>
    <definedName name="ㅁㄹㅇㄴㅇㄹ" hidden="1">{#N/A,"수불부",FALSE,"사급자재수불서";#N/A,"수불부",FALSE,"사급자재수불서"}</definedName>
    <definedName name="ㅁㄻㅇㄹㄴ" hidden="1">{#N/A,"수불부",FALSE,"사급자재수불서";#N/A,"수불부",FALSE,"사급자재수불서"}</definedName>
    <definedName name="ㅁㅀㅁㅈㄷㄹ" localSheetId="15">#REF!</definedName>
    <definedName name="ㅁㅀㅁㅈㄷㄹ">#REF!</definedName>
    <definedName name="ㅁㅀㅎ" hidden="1">{#N/A,#N/A,FALSE,"골재소요량";#N/A,#N/A,FALSE,"골재소요량"}</definedName>
    <definedName name="ㅁㅁ" localSheetId="15" hidden="1">#REF!</definedName>
    <definedName name="ㅁㅁ" hidden="1">#REF!</definedName>
    <definedName name="ㅁㅁ158" localSheetId="15">#REF!</definedName>
    <definedName name="ㅁㅁ158">#REF!</definedName>
    <definedName name="ㅁㅁ185" localSheetId="15">#REF!</definedName>
    <definedName name="ㅁㅁ185">#REF!</definedName>
    <definedName name="ㅁㅁㅁ" localSheetId="15" hidden="1">#REF!</definedName>
    <definedName name="ㅁㅁㅁ" hidden="1">#REF!</definedName>
    <definedName name="ㅁㅁㅁㅁ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ㅁㅁㅁㅁㅁㅁ" localSheetId="15" hidden="1">#REF!</definedName>
    <definedName name="ㅁㅁㅁㅁㅁㅁ" hidden="1">#REF!</definedName>
    <definedName name="ㅁㅁㅁㅁㅁㅁㅁㅁ" hidden="1">{#N/A,#N/A,FALSE,"배수1"}</definedName>
    <definedName name="ㅁㅁㅁㅁㅂ">{"'도면'!$G$62:$H$63","'도면'!$G$62:$H$63"}</definedName>
    <definedName name="ㅁㅂㅂㅂㅂ">{"'도면'!$G$62:$H$63","'도면'!$G$62:$H$63"}</definedName>
    <definedName name="ㅁㅇ17" localSheetId="15">#REF!</definedName>
    <definedName name="ㅁㅇ17">#REF!</definedName>
    <definedName name="ㅁㅇㄹ" localSheetId="15">#REF!</definedName>
    <definedName name="ㅁㅇㄹ">#REF!</definedName>
    <definedName name="ㅁㅇㄹㄴㄻ" hidden="1">{"'Sheet1'!$D$19","'Sheet1'!$B$22:$E$22"}</definedName>
    <definedName name="ㅁㅇㄹㄴㅁㅇㄹㄴ" hidden="1">{#N/A,"수불부",FALSE,"사급자재수불서";#N/A,"수불부",FALSE,"사급자재수불서"}</definedName>
    <definedName name="ㅁㅇㄹㄴㅇㄹㄴㅇㄹ" hidden="1">{#N/A,"수불부",FALSE,"사급자재수불서";#N/A,"수불부",FALSE,"사급자재수불서"}</definedName>
    <definedName name="ㅁㅇㄹㅈㄷㄱㄹ" localSheetId="15">#REF!</definedName>
    <definedName name="ㅁㅇㄹㅈㄷㄱㄹ">#REF!</definedName>
    <definedName name="ㅁㅇㄻ" localSheetId="15">#REF!</definedName>
    <definedName name="ㅁㅇㄻ">#REF!</definedName>
    <definedName name="ㅁㅇㄻㄴㅇㄹ" localSheetId="15">#REF!</definedName>
    <definedName name="ㅁㅇㄻㄴㅇㄹ">#REF!</definedName>
    <definedName name="ㅁㅇㄻㄴㅇㄹㅇㅁㄴㅇㄹ" localSheetId="15">#REF!</definedName>
    <definedName name="ㅁㅇㄻㄴㅇㄹㅇㅁㄴㅇㄹ">#REF!</definedName>
    <definedName name="ㅁㅇㄻㄷㄱㄹ" localSheetId="15">#REF!</definedName>
    <definedName name="ㅁㅇㄻㄷㄱㄹ">#REF!</definedName>
    <definedName name="ㅁㅇㄻㄷㄺ" localSheetId="15">#REF!</definedName>
    <definedName name="ㅁㅇㄻㄷㄺ">#REF!</definedName>
    <definedName name="ㅁㅇㄻㅈㄷㄱ" localSheetId="15">#REF!</definedName>
    <definedName name="ㅁㅇㄻㅈㄷㄱ">#REF!</definedName>
    <definedName name="ㅁㅇㅎㄻㄷㄱㄹ" localSheetId="15">#REF!</definedName>
    <definedName name="ㅁㅇㅎㄻㄷㄱㄹ">#REF!</definedName>
    <definedName name="ㅁㅇㅎㅁㄷㄱ" localSheetId="15">#REF!</definedName>
    <definedName name="ㅁㅇㅎㅁㄷㄱ">#REF!</definedName>
    <definedName name="ㅁ아ㅣㅓ">#N/A</definedName>
    <definedName name="ㅁㅈㄷㄱㅁㅈ3ㄱㄹㅇ" localSheetId="15">#REF!</definedName>
    <definedName name="ㅁㅈㄷㄱㅁㅈ3ㄱㄹㅇ">#REF!</definedName>
    <definedName name="ㅁㅈㄷㄱㅁㅈㄷㄱ" localSheetId="15">#REF!</definedName>
    <definedName name="ㅁㅈㄷㄱㅁㅈㄷㄱ">#REF!</definedName>
    <definedName name="ㅁㅈㄷㄱㅁㅈㄷㄱㄹ" localSheetId="15">#REF!</definedName>
    <definedName name="ㅁㅈㄷㄱㅁㅈㄷㄱㄹ">#REF!</definedName>
    <definedName name="ㅁㅈㄷㅅㅈ" localSheetId="15">BlankMacro1</definedName>
    <definedName name="ㅁㅈㄷㅅㅈ">BlankMacro1</definedName>
    <definedName name="ㅁㅍㅊ" hidden="1">{#N/A,#N/A,FALSE,"속도"}</definedName>
    <definedName name="ㅁㅎㅁ" localSheetId="15">#REF!</definedName>
    <definedName name="ㅁㅎㅁ">#REF!</definedName>
    <definedName name="마" localSheetId="15">#REF!</definedName>
    <definedName name="마">#REF!</definedName>
    <definedName name="마가목R3">[164]데이타!$E$160</definedName>
    <definedName name="마가목R5">[164]데이타!$E$161</definedName>
    <definedName name="마가목R7">[164]데이타!$E$162</definedName>
    <definedName name="마개플렌지_100" localSheetId="15">#REF!</definedName>
    <definedName name="마개플렌지_100">#REF!</definedName>
    <definedName name="마개플렌지_150" localSheetId="15">#REF!</definedName>
    <definedName name="마개플렌지_150">#REF!</definedName>
    <definedName name="마개플렌지_200" localSheetId="15">#REF!</definedName>
    <definedName name="마개플렌지_200">#REF!</definedName>
    <definedName name="마개플렌지_80" localSheetId="15">#REF!</definedName>
    <definedName name="마개플렌지_80">#REF!</definedName>
    <definedName name="마대_pp" localSheetId="15">#REF!</definedName>
    <definedName name="마대_pp">#REF!</definedName>
    <definedName name="마원1교" localSheetId="15">#REF!</definedName>
    <definedName name="마원1교">#REF!</definedName>
    <definedName name="마원1상" localSheetId="15">#REF!</definedName>
    <definedName name="마원1상">#REF!</definedName>
    <definedName name="마원1수" localSheetId="15">#REF!</definedName>
    <definedName name="마원1수">#REF!</definedName>
    <definedName name="막장막이설치해체" localSheetId="15">[50]목재동바리!#REF!</definedName>
    <definedName name="막장막이설치해체">[50]목재동바리!#REF!</definedName>
    <definedName name="만득이" hidden="1">{#N/A,#N/A,FALSE,"2~8번"}</definedName>
    <definedName name="말발도리1003">[164]데이타!$E$163</definedName>
    <definedName name="말발도리1204">[164]데이타!$E$164</definedName>
    <definedName name="말발도리1506">[164]데이타!$E$165</definedName>
    <definedName name="매입개방">[91]DATA!$E$6:$F$15</definedName>
    <definedName name="매자0804">[164]데이타!$E$166</definedName>
    <definedName name="매자1005">[164]데이타!$E$167</definedName>
    <definedName name="매크로11" localSheetId="15">[252]!매크로11</definedName>
    <definedName name="매크로11">[252]!매크로11</definedName>
    <definedName name="매크로4" localSheetId="15">[251]C.배수관공!매크로4</definedName>
    <definedName name="매크로4">[251]C.배수관공!매크로4</definedName>
    <definedName name="매화R10">[164]데이타!$E$174</definedName>
    <definedName name="매화R4">[164]데이타!$E$171</definedName>
    <definedName name="매화R6">[164]데이타!$E$172</definedName>
    <definedName name="매화R8">[164]데이타!$E$173</definedName>
    <definedName name="맥문동" localSheetId="15">#REF!</definedName>
    <definedName name="맥문동">#REF!</definedName>
    <definedName name="맨_두겅">[168]수량산출!$R$37</definedName>
    <definedName name="맨홀1" localSheetId="15">#REF!</definedName>
    <definedName name="맨홀1">#REF!</definedName>
    <definedName name="맨홀G" localSheetId="15">BlankMacro1</definedName>
    <definedName name="맨홀G">BlankMacro1</definedName>
    <definedName name="맨홀규격" localSheetId="15">#REF!</definedName>
    <definedName name="맨홀규격">#REF!</definedName>
    <definedName name="맨홀뚜껑" localSheetId="15">#REF!</definedName>
    <definedName name="맨홀뚜껑">#REF!</definedName>
    <definedName name="맨홀뚜껑_Φ750" localSheetId="15">#REF!</definedName>
    <definedName name="맨홀뚜껑_Φ750">#REF!</definedName>
    <definedName name="맨홀토공111" localSheetId="15">#REF!</definedName>
    <definedName name="맨홀토공111">#REF!</definedName>
    <definedName name="맨홀토공산출" localSheetId="15">#REF!</definedName>
    <definedName name="맨홀토공산출">#REF!</definedName>
    <definedName name="맨홀펌프장" localSheetId="15">#REF!</definedName>
    <definedName name="맨홀펌프장">#REF!</definedName>
    <definedName name="맨홀펌프장_배관" localSheetId="15">#REF!</definedName>
    <definedName name="맨홀펌프장_배관">#REF!</definedName>
    <definedName name="맨홀호수" localSheetId="15">#REF!</definedName>
    <definedName name="맨홀호수">#REF!</definedName>
    <definedName name="맹암" localSheetId="15">[253]피벗테이블데이터분석!#REF!</definedName>
    <definedName name="맹암">[253]피벗테이블데이터분석!#REF!</definedName>
    <definedName name="맹암거">[254]적용단위길이!$AB$1:$AH$65536</definedName>
    <definedName name="맹암거형태" localSheetId="15">[254]피벗테이블데이터분석!#REF!</definedName>
    <definedName name="맹암거형태">[254]피벗테이블데이터분석!#REF!</definedName>
    <definedName name="맹앙">[253]적용단위길이!$AB$1:$AH$65536</definedName>
    <definedName name="머" localSheetId="2" hidden="1">{#N/A,#N/A,FALSE,"명세표"}</definedName>
    <definedName name="머" localSheetId="3" hidden="1">{#N/A,#N/A,FALSE,"명세표"}</definedName>
    <definedName name="머" localSheetId="1" hidden="1">{#N/A,#N/A,FALSE,"명세표"}</definedName>
    <definedName name="머" hidden="1">{#N/A,#N/A,FALSE,"명세표"}</definedName>
    <definedName name="머캐덤_로울러" localSheetId="15">[105]장비집계!#REF!</definedName>
    <definedName name="머캐덤_로울러">[105]장비집계!#REF!</definedName>
    <definedName name="메1" localSheetId="15">[255]구조물수량집계!#REF!</definedName>
    <definedName name="메1">[255]구조물수량집계!#REF!</definedName>
    <definedName name="메인_메뉴호출" localSheetId="15">[256]!메인_메뉴호출</definedName>
    <definedName name="메인_메뉴호출">[256]!메인_메뉴호출</definedName>
    <definedName name="메인_시작" localSheetId="15">[103]!메인_시작</definedName>
    <definedName name="메인_시작">[103]!메인_시작</definedName>
    <definedName name="메타B10">[164]데이타!$E$179</definedName>
    <definedName name="메타B12">[164]데이타!$E$180</definedName>
    <definedName name="메타B15">[164]데이타!$E$181</definedName>
    <definedName name="메타B18">[164]데이타!$E$182</definedName>
    <definedName name="메타B4">[164]데이타!$E$175</definedName>
    <definedName name="메타B5">[164]데이타!$E$176</definedName>
    <definedName name="메타B6">[164]데이타!$E$177</definedName>
    <definedName name="메타B8">[164]데이타!$E$178</definedName>
    <definedName name="메탈크라운" localSheetId="15">#REF!</definedName>
    <definedName name="메탈크라운">#REF!</definedName>
    <definedName name="멘트" localSheetId="15">#REF!</definedName>
    <definedName name="멘트">#REF!</definedName>
    <definedName name="며">#N/A</definedName>
    <definedName name="면벽높이" localSheetId="15">#REF!</definedName>
    <definedName name="면벽높이">#REF!</definedName>
    <definedName name="면벽두께" localSheetId="15">#REF!</definedName>
    <definedName name="면벽두께">#REF!</definedName>
    <definedName name="명" localSheetId="15">#REF!</definedName>
    <definedName name="명">#REF!</definedName>
    <definedName name="명단" hidden="1">{#N/A,"수불부",FALSE,"사급자재수불서";#N/A,"수불부",FALSE,"사급자재수불서"}</definedName>
    <definedName name="명수" localSheetId="15">#REF!</definedName>
    <definedName name="명수">#REF!</definedName>
    <definedName name="명자0604">[164]데이타!$E$183</definedName>
    <definedName name="명자0805">[164]데이타!$E$184</definedName>
    <definedName name="명자1006">[164]데이타!$E$185</definedName>
    <definedName name="명자1208">[164]데이타!$E$186</definedName>
    <definedName name="명칭" localSheetId="15">#REF!</definedName>
    <definedName name="명칭">#REF!</definedName>
    <definedName name="명후" localSheetId="15">#REF!</definedName>
    <definedName name="명후">#REF!</definedName>
    <definedName name="모________터" localSheetId="15">[105]장비집계!#REF!</definedName>
    <definedName name="모________터">[105]장비집계!#REF!</definedName>
    <definedName name="모21" localSheetId="15">#REF!</definedName>
    <definedName name="모21">#REF!</definedName>
    <definedName name="모감주R10">[164]데이타!$E$190</definedName>
    <definedName name="모감주R4">[164]데이타!$E$187</definedName>
    <definedName name="모감주R6">[164]데이타!$E$188</definedName>
    <definedName name="모감주R8">[164]데이타!$E$189</definedName>
    <definedName name="모과2005">[164]데이타!$E$191</definedName>
    <definedName name="모과2507">[164]데이타!$E$192</definedName>
    <definedName name="모과R10">[164]데이타!$E$195</definedName>
    <definedName name="모과R12">[164]데이타!$E$196</definedName>
    <definedName name="모과R15">[164]데이타!$E$197</definedName>
    <definedName name="모과R20">[164]데이타!$E$198</definedName>
    <definedName name="모과R25">[164]데이타!$E$199</definedName>
    <definedName name="모과R5">[164]데이타!$E$193</definedName>
    <definedName name="모과R8">[164]데이타!$E$194</definedName>
    <definedName name="모과나무" localSheetId="15">#REF!</definedName>
    <definedName name="모과나무">#REF!</definedName>
    <definedName name="모듈3" localSheetId="15">BlankMacro1</definedName>
    <definedName name="모듈3">BlankMacro1</definedName>
    <definedName name="모란5가지">[164]데이타!$E$200</definedName>
    <definedName name="모란6가지">[164]데이타!$E$201</definedName>
    <definedName name="모래" localSheetId="15">#REF!</definedName>
    <definedName name="모래">#REF!</definedName>
    <definedName name="모래1" localSheetId="15">#REF!</definedName>
    <definedName name="모래1">#REF!</definedName>
    <definedName name="모래180규격">[98]SORCE1!$N$1:$Y$15</definedName>
    <definedName name="모래300" localSheetId="15">[5]대로근거!#REF!</definedName>
    <definedName name="모래300">[5]대로근거!#REF!</definedName>
    <definedName name="모래350" localSheetId="15">[5]대로근거!#REF!</definedName>
    <definedName name="모래350">[5]대로근거!#REF!</definedName>
    <definedName name="모래90규격">[257]단위수량!$A$2:$L$14</definedName>
    <definedName name="모래기초" localSheetId="15">#REF!</definedName>
    <definedName name="모래기초">#REF!</definedName>
    <definedName name="모래기초_깊이" localSheetId="15">#REF!</definedName>
    <definedName name="모래기초_깊이">#REF!</definedName>
    <definedName name="모래기초폭__상부" localSheetId="15">#REF!</definedName>
    <definedName name="모래기초폭__상부">#REF!</definedName>
    <definedName name="모래두께__관상부" localSheetId="15">#REF!</definedName>
    <definedName name="모래두께__관상부">#REF!</definedName>
    <definedName name="모래두께__관하부" localSheetId="15">#REF!</definedName>
    <definedName name="모래두께__관하부">#REF!</definedName>
    <definedName name="모래분사공" localSheetId="15">[171]일위대가표!#REF!</definedName>
    <definedName name="모래분사공">[171]일위대가표!#REF!</definedName>
    <definedName name="모래층산출근거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모빌유" localSheetId="15">#REF!</definedName>
    <definedName name="모빌유">#REF!</definedName>
    <definedName name="목____도" localSheetId="15">#REF!</definedName>
    <definedName name="목____도">#REF!</definedName>
    <definedName name="목도">'[258]000000'!$B$11</definedName>
    <definedName name="목도공" localSheetId="15">#REF!</definedName>
    <definedName name="목도공">#REF!</definedName>
    <definedName name="목련R10">[164]데이타!$E$206</definedName>
    <definedName name="목련R12">[164]데이타!$E$207</definedName>
    <definedName name="목련R15">[164]데이타!$E$208</definedName>
    <definedName name="목련R20">[164]데이타!$E$209</definedName>
    <definedName name="목련R4">[164]데이타!$E$202</definedName>
    <definedName name="목련R5">[164]데이타!$E$203</definedName>
    <definedName name="목련R6">[164]데이타!$E$204</definedName>
    <definedName name="목련R8">[164]데이타!$E$205</definedName>
    <definedName name="목백합" localSheetId="15">#REF!</definedName>
    <definedName name="목백합">#REF!</definedName>
    <definedName name="목서1506">[164]데이타!$E$213</definedName>
    <definedName name="목서2012">[164]데이타!$E$214</definedName>
    <definedName name="목서2515">[164]데이타!$E$215</definedName>
    <definedName name="목수국1006">[164]데이타!$E$210</definedName>
    <definedName name="목수국1208">[164]데이타!$E$211</definedName>
    <definedName name="목수국1510">[164]데이타!$E$212</definedName>
    <definedName name="목조각공" localSheetId="15">#REF!</definedName>
    <definedName name="목조각공">#REF!</definedName>
    <definedName name="목차">[259]일위목차!$O$4:$T$151</definedName>
    <definedName name="목차번호">[259]일위목차!$U$4:$V$151</definedName>
    <definedName name="몰1" localSheetId="15">BlankMacro1</definedName>
    <definedName name="몰1">BlankMacro1</definedName>
    <definedName name="몰2" localSheetId="15">BlankMacro1</definedName>
    <definedName name="몰2">BlankMacro1</definedName>
    <definedName name="몰3" localSheetId="15">BlankMacro1</definedName>
    <definedName name="몰3">BlankMacro1</definedName>
    <definedName name="몰4" localSheetId="15">BlankMacro1</definedName>
    <definedName name="몰4">BlankMacro1</definedName>
    <definedName name="몰5" localSheetId="15">BlankMacro1</definedName>
    <definedName name="몰5">BlankMacro1</definedName>
    <definedName name="몰6" localSheetId="15">BlankMacro1</definedName>
    <definedName name="몰6">BlankMacro1</definedName>
    <definedName name="몰라" hidden="1">{#N/A,#N/A,FALSE,"명세표"}</definedName>
    <definedName name="몰타르_방수_2회" localSheetId="15">#REF!</definedName>
    <definedName name="몰타르_방수_2회">#REF!</definedName>
    <definedName name="몰탈" localSheetId="15">#REF!</definedName>
    <definedName name="몰탈">#REF!</definedName>
    <definedName name="몰탈1" localSheetId="15">#REF!</definedName>
    <definedName name="몰탈1">#REF!</definedName>
    <definedName name="몰탈2" localSheetId="15">#REF!</definedName>
    <definedName name="몰탈2">#REF!</definedName>
    <definedName name="몰탈바름" localSheetId="15">[50]목재동바리!#REF!</definedName>
    <definedName name="몰탈바름">[50]목재동바리!#REF!</definedName>
    <definedName name="못25" localSheetId="15">#REF!</definedName>
    <definedName name="못25">#REF!</definedName>
    <definedName name="못50" localSheetId="15">#REF!</definedName>
    <definedName name="못50">#REF!</definedName>
    <definedName name="못75" localSheetId="15">#REF!</definedName>
    <definedName name="못75">#REF!</definedName>
    <definedName name="무궁화" localSheetId="15">#REF!</definedName>
    <definedName name="무궁화">#REF!</definedName>
    <definedName name="무궁화1003">[164]데이타!$E$216</definedName>
    <definedName name="무궁화1203">[164]데이타!$E$217</definedName>
    <definedName name="무궁화1504">[164]데이타!$E$218</definedName>
    <definedName name="무궁화1805">[164]데이타!$E$219</definedName>
    <definedName name="무궁화2006">[164]데이타!$E$220</definedName>
    <definedName name="무선안테나공" localSheetId="15">[171]일위대가표!#REF!</definedName>
    <definedName name="무선안테나공">[171]일위대가표!#REF!</definedName>
    <definedName name="무수축.J">[86]진주방향!$AN$110</definedName>
    <definedName name="무수축몰탈" localSheetId="15">#REF!</definedName>
    <definedName name="무수축몰탈">#REF!</definedName>
    <definedName name="무수축콘크리트" localSheetId="15">#REF!</definedName>
    <definedName name="무수축콘크리트">#REF!</definedName>
    <definedName name="문화재" localSheetId="15">[206]직접인건비!#REF!</definedName>
    <definedName name="문화재">[206]직접인건비!#REF!</definedName>
    <definedName name="물">[260]순공사비!$B$3</definedName>
    <definedName name="물____탱____크" localSheetId="15">[105]장비집계!#REF!</definedName>
    <definedName name="물____탱____크">[105]장비집계!#REF!</definedName>
    <definedName name="물가" localSheetId="15" hidden="1">#REF!</definedName>
    <definedName name="물가" hidden="1">#REF!</definedName>
    <definedName name="물가2" localSheetId="15">#REF!</definedName>
    <definedName name="물가2">#REF!</definedName>
    <definedName name="물가순">[261]순공사비!$B$3</definedName>
    <definedName name="물가자료" localSheetId="15">#REF!</definedName>
    <definedName name="물가자료">#REF!</definedName>
    <definedName name="물가제외순공사비">[261]순공사비!$B$3</definedName>
    <definedName name="물량집계" localSheetId="15">[103]!물량집계</definedName>
    <definedName name="물량집계">[103]!물량집계</definedName>
    <definedName name="물푸기" localSheetId="15">#REF!</definedName>
    <definedName name="물푸기">#REF!</definedName>
    <definedName name="물푸레R5">[164]데이타!$E$221</definedName>
    <definedName name="물푸레R6">[164]데이타!$E$222</definedName>
    <definedName name="물푸레R8">[164]데이타!$E$223</definedName>
    <definedName name="뭐지">[262]내역서!$D$3:$D$10</definedName>
    <definedName name="뭐지2" localSheetId="15">[263]기기리스트!#REF!</definedName>
    <definedName name="뭐지2">[263]기기리스트!#REF!</definedName>
    <definedName name="뭐지3" localSheetId="15">[263]기기리스트!#REF!</definedName>
    <definedName name="뭐지3">[263]기기리스트!#REF!</definedName>
    <definedName name="뮤" localSheetId="15">#REF!</definedName>
    <definedName name="뮤">#REF!</definedName>
    <definedName name="뮤2" localSheetId="15">#REF!</definedName>
    <definedName name="뮤2">#REF!</definedName>
    <definedName name="므">#N/A</definedName>
    <definedName name="미" localSheetId="15">[264]공통가설!#REF!</definedName>
    <definedName name="미">[264]공통가설!#REF!</definedName>
    <definedName name="미끄럼방지수량">[265]DATE!$G$24:$G$79</definedName>
    <definedName name="미선0804">[164]데이타!$E$224</definedName>
    <definedName name="미선1206">[164]데이타!$E$225</definedName>
    <definedName name="미장공" localSheetId="15">#REF!</definedName>
    <definedName name="미장공">#REF!</definedName>
    <definedName name="미장자재" localSheetId="15">[163]지급자재!#REF!</definedName>
    <definedName name="미장자재">[163]지급자재!#REF!</definedName>
    <definedName name="ㅂ" hidden="1">[156]수량산출!$A$3:$H$8539</definedName>
    <definedName name="ㅂㄷ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ㄷ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ㄷ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ㄷ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ㄷㄱㅎㅂㅎ" localSheetId="15">BlankMacro1</definedName>
    <definedName name="ㅂㄷㄱㅎㅂㅎ">BlankMacro1</definedName>
    <definedName name="ㅂㄷㄱ후" localSheetId="15">BlankMacro1</definedName>
    <definedName name="ㅂㄷㄱ후">BlankMacro1</definedName>
    <definedName name="ㅂㄹ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ㄹ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ㄹ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ㅁㄷㅎ" localSheetId="15">#REF!</definedName>
    <definedName name="ㅂㅁㄷㅎ">#REF!</definedName>
    <definedName name="ㅂㅂ" hidden="1">{#N/A,#N/A,FALSE,"표지"}</definedName>
    <definedName name="ㅂㅂㅂ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ㅂ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ㅂ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ㅂ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ㅂ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ㅂㅂㅂ" localSheetId="2" hidden="1">{#N/A,#N/A,FALSE,"명세표"}</definedName>
    <definedName name="ㅂㅂㅂㅂㅂㅂㅂ" localSheetId="3" hidden="1">{#N/A,#N/A,FALSE,"명세표"}</definedName>
    <definedName name="ㅂㅂㅂㅂㅂㅂㅂ" localSheetId="1" hidden="1">{#N/A,#N/A,FALSE,"명세표"}</definedName>
    <definedName name="ㅂㅂㅂㅂㅂㅂㅂ" hidden="1">{#N/A,#N/A,FALSE,"명세표"}</definedName>
    <definedName name="ㅂㅈ" hidden="1">{#N/A,#N/A,FALSE,"2~8번"}</definedName>
    <definedName name="ㅂㅈㄷ" hidden="1">{#N/A,#N/A,FALSE,"골재소요량";#N/A,#N/A,FALSE,"골재소요량"}</definedName>
    <definedName name="ㅂㅈㅂㅈㅂㅈ" localSheetId="15">#REF!</definedName>
    <definedName name="ㅂㅈㅂㅈㅂㅈ">#REF!</definedName>
    <definedName name="ㅂㅍ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ㅍ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ㅍ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ㅎ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ㅎ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ㅎ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ㅎㅁㅇㅀ" localSheetId="15">#REF!</definedName>
    <definedName name="ㅂㅎㅁㅇㅀ">#REF!</definedName>
    <definedName name="ㅂㅎㅎㅁ" localSheetId="15">#REF!</definedName>
    <definedName name="ㅂㅎㅎㅁ">#REF!</definedName>
    <definedName name="바" localSheetId="15">#REF!</definedName>
    <definedName name="바">#REF!</definedName>
    <definedName name="바닥" localSheetId="15">'[197]토사(PE)'!#REF!</definedName>
    <definedName name="바닥">'[197]토사(PE)'!#REF!</definedName>
    <definedName name="바닥지지판설치" localSheetId="15">[50]목재동바리!#REF!</definedName>
    <definedName name="바닥지지판설치">[50]목재동바리!#REF!</definedName>
    <definedName name="바보" localSheetId="15">#REF!</definedName>
    <definedName name="바보">#REF!</definedName>
    <definedName name="바이_브레이트" localSheetId="15">[105]장비집계!#REF!</definedName>
    <definedName name="바이_브레이트">[105]장비집계!#REF!</definedName>
    <definedName name="바이브레타공" localSheetId="15">[171]일위대가표!#REF!</definedName>
    <definedName name="바이브레타공">[171]일위대가표!#REF!</definedName>
    <definedName name="바탕" localSheetId="15">#REF!</definedName>
    <definedName name="바탕">#REF!</definedName>
    <definedName name="박" hidden="1">{"'도면'!$G$62:$H$63","'도면'!$G$62:$H$63"}</definedName>
    <definedName name="박성영" hidden="1">{"'도면'!$G$62:$H$63","'도면'!$G$62:$H$63"}</definedName>
    <definedName name="박태기" localSheetId="15">#REF!</definedName>
    <definedName name="박태기">#REF!</definedName>
    <definedName name="박한승">[0]!박한승</definedName>
    <definedName name="반사갓" localSheetId="15">#REF!</definedName>
    <definedName name="반사갓">#REF!</definedName>
    <definedName name="반송1012">[164]데이타!$E$148</definedName>
    <definedName name="반송1215">[164]데이타!$E$149</definedName>
    <definedName name="반송1518">[164]데이타!$E$150</definedName>
    <definedName name="반송1520">[164]데이타!$E$151</definedName>
    <definedName name="반송2022">[164]데이타!$E$152</definedName>
    <definedName name="반여수량" localSheetId="15">#REF!</definedName>
    <definedName name="반여수량">#REF!</definedName>
    <definedName name="발">{"'도면'!$G$62:$H$63","'도면'!$G$62:$H$63"}</definedName>
    <definedName name="발____전____기" localSheetId="15">[105]장비집계!#REF!</definedName>
    <definedName name="발____전____기">[105]장비집계!#REF!</definedName>
    <definedName name="발진기지제작및설치해체" localSheetId="15">[50]목재동바리!#REF!</definedName>
    <definedName name="발진기지제작및설치해체">[50]목재동바리!#REF!</definedName>
    <definedName name="방_모">[194]수량산출!$R$164</definedName>
    <definedName name="방류펌프" localSheetId="15">#REF!</definedName>
    <definedName name="방류펌프">#REF!</definedName>
    <definedName name="방수">OFFSET([129]참조!$AF$2,0,0,COUNTA([129]참조!$AF$1:$AF$65536),1)</definedName>
    <definedName name="방수1" localSheetId="15">[266]자재집계!#REF!</definedName>
    <definedName name="방수1">[266]자재집계!#REF!</definedName>
    <definedName name="방수2" localSheetId="15">[266]자재집계!#REF!</definedName>
    <definedName name="방수2">[266]자재집계!#REF!</definedName>
    <definedName name="방수3" localSheetId="15">[266]자재집계!#REF!</definedName>
    <definedName name="방수3">[266]자재집계!#REF!</definedName>
    <definedName name="방수4" localSheetId="15">[266]자재집계!#REF!</definedName>
    <definedName name="방수4">[266]자재집계!#REF!</definedName>
    <definedName name="방수공" localSheetId="15">#REF!</definedName>
    <definedName name="방수공">#REF!</definedName>
    <definedName name="방수몰탈" localSheetId="15">#REF!</definedName>
    <definedName name="방수몰탈">#REF!</definedName>
    <definedName name="방아보토적표" localSheetId="15">#REF!</definedName>
    <definedName name="방아보토적표">#REF!</definedName>
    <definedName name="방음벽" hidden="1">{#N/A,#N/A,FALSE,"2~8번"}</definedName>
    <definedName name="방음벽1" hidden="1">{#N/A,#N/A,FALSE,"운반시간"}</definedName>
    <definedName name="방호벽" localSheetId="15">#REF!</definedName>
    <definedName name="방호벽">#REF!</definedName>
    <definedName name="배_관_공" localSheetId="15">#REF!</definedName>
    <definedName name="배_관_공">#REF!</definedName>
    <definedName name="배강거몰">[254]특수기호강도거푸집!$S$2:$V$7</definedName>
    <definedName name="배관" localSheetId="15">#REF!</definedName>
    <definedName name="배관">#REF!</definedName>
    <definedName name="배관공" localSheetId="15">#REF!</definedName>
    <definedName name="배관공">#REF!</definedName>
    <definedName name="배관공단가" localSheetId="15">[181]관접합및부설!#REF!</definedName>
    <definedName name="배관공단가">[181]관접합및부설!#REF!</definedName>
    <definedName name="배롱나무" localSheetId="15">#REF!</definedName>
    <definedName name="배롱나무">#REF!</definedName>
    <definedName name="배면방수" localSheetId="15">#REF!</definedName>
    <definedName name="배면방수">#REF!</definedName>
    <definedName name="배선전공" localSheetId="15">#REF!</definedName>
    <definedName name="배선전공">#REF!</definedName>
    <definedName name="배수" localSheetId="15">BlankMacro1</definedName>
    <definedName name="배수">BlankMacro1</definedName>
    <definedName name="배수공" localSheetId="15">#REF!</definedName>
    <definedName name="배수공">#REF!</definedName>
    <definedName name="배수관날개벽집계" localSheetId="15">#REF!</definedName>
    <definedName name="배수관날개벽집계">#REF!</definedName>
    <definedName name="배수관제작직관" localSheetId="15">#REF!</definedName>
    <definedName name="배수관제작직관">#REF!</definedName>
    <definedName name="배수구" localSheetId="15">#REF!</definedName>
    <definedName name="배수구">#REF!</definedName>
    <definedName name="배수펌프_10" localSheetId="15">[139]단가산출서!#REF!</definedName>
    <definedName name="배수펌프_10">[139]단가산출서!#REF!</definedName>
    <definedName name="배수펌프_11" localSheetId="15">[139]단가산출서!#REF!</definedName>
    <definedName name="배수펌프_11">[139]단가산출서!#REF!</definedName>
    <definedName name="배수펌프_12" localSheetId="15">[139]단가산출서!#REF!</definedName>
    <definedName name="배수펌프_12">[139]단가산출서!#REF!</definedName>
    <definedName name="배수펌프_13" localSheetId="15">[139]단가산출서!#REF!</definedName>
    <definedName name="배수펌프_13">[139]단가산출서!#REF!</definedName>
    <definedName name="배수펌프_14" localSheetId="15">[139]단가산출서!#REF!</definedName>
    <definedName name="배수펌프_14">[139]단가산출서!#REF!</definedName>
    <definedName name="배수펌프_15" localSheetId="15">[139]단가산출서!#REF!</definedName>
    <definedName name="배수펌프_15">[139]단가산출서!#REF!</definedName>
    <definedName name="배수펌프_16" localSheetId="15">[139]단가산출서!#REF!</definedName>
    <definedName name="배수펌프_16">[139]단가산출서!#REF!</definedName>
    <definedName name="배수펌프_17" localSheetId="15">[139]단가산출서!#REF!</definedName>
    <definedName name="배수펌프_17">[139]단가산출서!#REF!</definedName>
    <definedName name="배수펌프_18" localSheetId="15">[139]단가산출서!#REF!</definedName>
    <definedName name="배수펌프_18">[139]단가산출서!#REF!</definedName>
    <definedName name="배수펌프_19" localSheetId="15">[139]단가산출서!#REF!</definedName>
    <definedName name="배수펌프_19">[139]단가산출서!#REF!</definedName>
    <definedName name="배수펌프_9" localSheetId="15">[139]단가산출서!#REF!</definedName>
    <definedName name="배수펌프_9">[139]단가산출서!#REF!</definedName>
    <definedName name="배전" localSheetId="15">#REF!</definedName>
    <definedName name="배전">#REF!</definedName>
    <definedName name="배전전공" localSheetId="15">#REF!</definedName>
    <definedName name="배전전공">#REF!</definedName>
    <definedName name="배전활선전공" localSheetId="15">[171]일위대가표!#REF!</definedName>
    <definedName name="배전활선전공">[171]일위대가표!#REF!</definedName>
    <definedName name="백02간재">'[190]기계경비(시간당)'!$H$161</definedName>
    <definedName name="백02간재티스제외">'[190]기계경비(시간당)'!$H$162</definedName>
    <definedName name="백02노무">'[190]기계경비(시간당)'!$H$153</definedName>
    <definedName name="백02노무야간">'[190]기계경비(시간당)'!$H$157</definedName>
    <definedName name="백02손료">'[190]기계경비(시간당)'!$H$149</definedName>
    <definedName name="백04간재">'[190]기계경비(시간당)'!$F$145</definedName>
    <definedName name="백04간재티스제외">'[190]기계경비(시간당)'!$H$146</definedName>
    <definedName name="백04노무">'[190]기계경비(시간당)'!$H$137</definedName>
    <definedName name="백04노무야간">'[190]기계경비(시간당)'!$H$141</definedName>
    <definedName name="백04손료">'[190]기계경비(시간당)'!$H$133</definedName>
    <definedName name="백07간재">'[190]기계경비(시간당)'!$H$129</definedName>
    <definedName name="백07노무">'[190]기계경비(시간당)'!$H$121</definedName>
    <definedName name="백07손료">'[190]기계경비(시간당)'!$H$117</definedName>
    <definedName name="백색페인트">[267]예측단가간지!$D$21</definedName>
    <definedName name="백열등" localSheetId="15">#REF!</definedName>
    <definedName name="백열등">#REF!</definedName>
    <definedName name="백호우작업효율">[268]백호우계수!$K$2:$L$44</definedName>
    <definedName name="밸브소켓16" localSheetId="15">#REF!</definedName>
    <definedName name="밸브소켓16">#REF!</definedName>
    <definedName name="밸브소켓20" localSheetId="15">#REF!</definedName>
    <definedName name="밸브소켓20">#REF!</definedName>
    <definedName name="밸브소켓25" localSheetId="15">#REF!</definedName>
    <definedName name="밸브소켓25">#REF!</definedName>
    <definedName name="밸브소켓32" localSheetId="15">#REF!</definedName>
    <definedName name="밸브소켓32">#REF!</definedName>
    <definedName name="밸브소켓40" localSheetId="15">#REF!</definedName>
    <definedName name="밸브소켓40">#REF!</definedName>
    <definedName name="밸브소켓50" localSheetId="15">#REF!</definedName>
    <definedName name="밸브소켓50">#REF!</definedName>
    <definedName name="밸브소켓65" localSheetId="15">#REF!</definedName>
    <definedName name="밸브소켓65">#REF!</definedName>
    <definedName name="뱌">#N/A</definedName>
    <definedName name="버던비트" localSheetId="15">#REF!</definedName>
    <definedName name="버던비트">#REF!</definedName>
    <definedName name="버버버법">#N/A</definedName>
    <definedName name="버터400" localSheetId="15">#REF!</definedName>
    <definedName name="버터400">#REF!</definedName>
    <definedName name="버터500" localSheetId="15">#REF!</definedName>
    <definedName name="버터500">#REF!</definedName>
    <definedName name="버터600" localSheetId="15">#REF!</definedName>
    <definedName name="버터600">#REF!</definedName>
    <definedName name="버팀1단">[107]단위수량!$D$10</definedName>
    <definedName name="버팀2단">[107]단위수량!$D$11</definedName>
    <definedName name="버팀간격" localSheetId="15">#REF!</definedName>
    <definedName name="버팀간격">#REF!</definedName>
    <definedName name="버팀규격" localSheetId="15">#REF!</definedName>
    <definedName name="버팀규격">#REF!</definedName>
    <definedName name="버팀및띠장연결">[107]가시설수량!$AE$168</definedName>
    <definedName name="버팀수량" localSheetId="15">#REF!</definedName>
    <definedName name="버팀수량">#REF!</definedName>
    <definedName name="버팀제작">[107]가시설수량!$AE$138</definedName>
    <definedName name="번호" localSheetId="15">#REF!</definedName>
    <definedName name="번호">#REF!</definedName>
    <definedName name="번호1" localSheetId="15">#REF!</definedName>
    <definedName name="번호1">#REF!</definedName>
    <definedName name="번호2" localSheetId="15">#REF!</definedName>
    <definedName name="번호2">#REF!</definedName>
    <definedName name="벌목부" localSheetId="15">[171]일위대가표!#REF!</definedName>
    <definedName name="벌목부">[171]일위대가표!#REF!</definedName>
    <definedName name="법면보호블럭" localSheetId="15">#REF!</definedName>
    <definedName name="법면보호블럭">#REF!</definedName>
    <definedName name="법원원천사" localSheetId="15">#REF!</definedName>
    <definedName name="법원원천사">#REF!</definedName>
    <definedName name="벼">#N/A</definedName>
    <definedName name="벽돌" localSheetId="15">#REF!</definedName>
    <definedName name="벽돌">#REF!</definedName>
    <definedName name="벽돌_블럭_제작공" localSheetId="15">#REF!</definedName>
    <definedName name="벽돌_블럭_제작공">#REF!</definedName>
    <definedName name="벽돌공사" localSheetId="15">'[232]자  재'!#REF!</definedName>
    <definedName name="벽돌공사">'[232]자  재'!#REF!</definedName>
    <definedName name="벽돌자재" localSheetId="15">'[232]자  재'!#REF!</definedName>
    <definedName name="벽돌자재">'[232]자  재'!#REF!</definedName>
    <definedName name="벽돌제작공" localSheetId="15">[171]일위대가표!#REF!</definedName>
    <definedName name="벽돌제작공">[171]일위대가표!#REF!</definedName>
    <definedName name="벽두께" localSheetId="15">#REF!</definedName>
    <definedName name="벽두께">#REF!</definedName>
    <definedName name="벽면">OFFSET([129]참조!$AD$2,0,0,COUNTA([129]참조!$AD$1:$AD$65536),1)</definedName>
    <definedName name="벽체" hidden="1">{#N/A,#N/A,FALSE,"혼합골재"}</definedName>
    <definedName name="벽체1" hidden="1">{#N/A,#N/A,FALSE,"혼합골재"}</definedName>
    <definedName name="변경">#N/A</definedName>
    <definedName name="변경개요" localSheetId="15" hidden="1">[170]개산공사비!#REF!</definedName>
    <definedName name="변경개요" hidden="1">[170]개산공사비!#REF!</definedName>
    <definedName name="변경개요2" localSheetId="15" hidden="1">[269]개산공사비!#REF!</definedName>
    <definedName name="변경개요2" hidden="1">[269]개산공사비!#REF!</definedName>
    <definedName name="변경후개요" localSheetId="15" hidden="1">[269]개산공사비!#REF!</definedName>
    <definedName name="변경후개요" hidden="1">[269]개산공사비!#REF!</definedName>
    <definedName name="변소A" localSheetId="15">#REF!</definedName>
    <definedName name="변소A">#REF!</definedName>
    <definedName name="변소B" localSheetId="15">#REF!</definedName>
    <definedName name="변소B">#REF!</definedName>
    <definedName name="변실" localSheetId="15">BlankMacro1</definedName>
    <definedName name="변실">BlankMacro1</definedName>
    <definedName name="변전전공" localSheetId="15">#REF!</definedName>
    <definedName name="변전전공">#REF!</definedName>
    <definedName name="별돌" localSheetId="15">[163]지급자재!#REF!</definedName>
    <definedName name="별돌">[163]지급자재!#REF!</definedName>
    <definedName name="별지">[270]투찰!$B$2:$K$1722</definedName>
    <definedName name="별첨1" localSheetId="15">BlankMacro1</definedName>
    <definedName name="별첨1">BlankMacro1</definedName>
    <definedName name="별첨5" localSheetId="15">BlankMacro1</definedName>
    <definedName name="별첨5">BlankMacro1</definedName>
    <definedName name="보">#N/A</definedName>
    <definedName name="보_링_공" localSheetId="15">#REF!</definedName>
    <definedName name="보_링_공">#REF!</definedName>
    <definedName name="보_온_공" localSheetId="15">#REF!</definedName>
    <definedName name="보_온_공">#REF!</definedName>
    <definedName name="보걸이">[107]가시설수량!$AE$39</definedName>
    <definedName name="보걸이설치" localSheetId="15">[50]목재동바리!#REF!</definedName>
    <definedName name="보걸이설치">[50]목재동바리!#REF!</definedName>
    <definedName name="보고서인쇄비" localSheetId="15">[206]직접인건비!#REF!</definedName>
    <definedName name="보고서인쇄비">[206]직접인건비!#REF!</definedName>
    <definedName name="보구기1" localSheetId="15">#REF!</definedName>
    <definedName name="보구기1">#REF!</definedName>
    <definedName name="보구기2" localSheetId="15">#REF!</definedName>
    <definedName name="보구기2">#REF!</definedName>
    <definedName name="보도" localSheetId="15">#REF!</definedName>
    <definedName name="보도">#REF!</definedName>
    <definedName name="보링공" localSheetId="15">#REF!</definedName>
    <definedName name="보링공">#REF!</definedName>
    <definedName name="보링공_지질조사" localSheetId="15">#REF!</definedName>
    <definedName name="보링공_지질조사">#REF!</definedName>
    <definedName name="보안공" localSheetId="15">[171]일위대가표!#REF!</definedName>
    <definedName name="보안공">[171]일위대가표!#REF!</definedName>
    <definedName name="보오링_기계_JSP용" localSheetId="15">[105]장비집계!#REF!</definedName>
    <definedName name="보오링_기계_JSP용">[105]장비집계!#REF!</definedName>
    <definedName name="보오링공" localSheetId="15">#REF!</definedName>
    <definedName name="보오링공">#REF!</definedName>
    <definedName name="보온공" localSheetId="15">[171]일위대가표!#REF!</definedName>
    <definedName name="보온공">[171]일위대가표!#REF!</definedName>
    <definedName name="보인" localSheetId="15">#REF!</definedName>
    <definedName name="보인">#REF!</definedName>
    <definedName name="보일러공" localSheetId="15">[171]일위대가표!#REF!</definedName>
    <definedName name="보일러공">[171]일위대가표!#REF!</definedName>
    <definedName name="보조">[271]상세!$G$27</definedName>
    <definedName name="보조기층두께">0.2</definedName>
    <definedName name="보조기층ㄹ" localSheetId="15">#REF!</definedName>
    <definedName name="보조기층ㄹ">#REF!</definedName>
    <definedName name="보조기층부설" localSheetId="15">#REF!</definedName>
    <definedName name="보조기층부설">#REF!</definedName>
    <definedName name="보조기층포설">[181]단가!$C$86</definedName>
    <definedName name="보조연" localSheetId="15">#REF!</definedName>
    <definedName name="보조연">#REF!</definedName>
    <definedName name="보조원" localSheetId="15">#REF!</definedName>
    <definedName name="보조원">#REF!</definedName>
    <definedName name="보차도경계석_210_300">[272]자재단가!$B$366</definedName>
    <definedName name="보차도경계석205_250" localSheetId="15">#REF!</definedName>
    <definedName name="보차도경계석205_250">#REF!</definedName>
    <definedName name="보차도경계석210_300" localSheetId="15">#REF!</definedName>
    <definedName name="보차도경계석210_300">#REF!</definedName>
    <definedName name="보차도브럭_흙갈색6cm">[272]자재단가!$B$344</definedName>
    <definedName name="보차도브럭회색6" localSheetId="15">#REF!</definedName>
    <definedName name="보차도브럭회색6">#REF!</definedName>
    <definedName name="보차도브럭회색8" localSheetId="15">#REF!</definedName>
    <definedName name="보차도브럭회색8">#REF!</definedName>
    <definedName name="보차도브럭흙갈색6" localSheetId="15">#REF!</definedName>
    <definedName name="보차도브럭흙갈색6">#REF!</definedName>
    <definedName name="보차도브럭흙갈색8" localSheetId="15">#REF!</definedName>
    <definedName name="보차도브럭흙갈색8">#REF!</definedName>
    <definedName name="보통선원" localSheetId="15">[171]일위대가표!#REF!</definedName>
    <definedName name="보통선원">[171]일위대가표!#REF!</definedName>
    <definedName name="보통인부" localSheetId="15">#REF!</definedName>
    <definedName name="보통인부">#REF!</definedName>
    <definedName name="보통인부1" localSheetId="15">#REF!</definedName>
    <definedName name="보통인부1">#REF!</definedName>
    <definedName name="보통인부B10">[164]식재인부!$C$24</definedName>
    <definedName name="보통인부B4이하">[164]식재인부!$C$18</definedName>
    <definedName name="보통인부B5">[164]식재인부!$C$19</definedName>
    <definedName name="보통인부B6">[164]식재인부!$C$20</definedName>
    <definedName name="보통인부B8">[164]식재인부!$C$22</definedName>
    <definedName name="보통인부R10">[164]식재인부!$C$54</definedName>
    <definedName name="보통인부R12">[164]식재인부!$C$56</definedName>
    <definedName name="보통인부R15">[164]식재인부!$C$59</definedName>
    <definedName name="보통인부R4이하">[164]식재인부!$C$48</definedName>
    <definedName name="보통인부R5">[164]식재인부!$C$49</definedName>
    <definedName name="보통인부R6">[164]식재인부!$C$50</definedName>
    <definedName name="보통인부R7">[164]식재인부!$C$51</definedName>
    <definedName name="보통인부R8">[164]식재인부!$C$52</definedName>
    <definedName name="보통인부노" localSheetId="15">[51]Sheet6!#REF!</definedName>
    <definedName name="보통인부노">[51]Sheet6!#REF!</definedName>
    <definedName name="보통인부단가" localSheetId="15">[181]관접합및부설!#REF!</definedName>
    <definedName name="보통인부단가">[181]관접합및부설!#REF!</definedName>
    <definedName name="보호몰탈1" localSheetId="15">#REF!</definedName>
    <definedName name="보호몰탈1">#REF!</definedName>
    <definedName name="보호몰탈2" localSheetId="15">#REF!</definedName>
    <definedName name="보호몰탈2">#REF!</definedName>
    <definedName name="보호몰탈3" localSheetId="15">#REF!</definedName>
    <definedName name="보호몰탈3">#REF!</definedName>
    <definedName name="보호블럭_육교용_기초" localSheetId="15">#REF!</definedName>
    <definedName name="보호블럭_육교용_기초">#REF!</definedName>
    <definedName name="보호블럭_육교용_도수로" localSheetId="15">#REF!</definedName>
    <definedName name="보호블럭_육교용_도수로">#REF!</definedName>
    <definedName name="보호블럭_하천용_기초" localSheetId="15">#REF!</definedName>
    <definedName name="보호블럭_하천용_기초">#REF!</definedName>
    <definedName name="보호블럭_하천용_도수로" localSheetId="15">#REF!</definedName>
    <definedName name="보호블럭_하천용_도수로">#REF!</definedName>
    <definedName name="보호블록_육교용_기초" localSheetId="15">#REF!</definedName>
    <definedName name="보호블록_육교용_기초">#REF!</definedName>
    <definedName name="보호판">OFFSET([129]참조!$AB$2,0,0,COUNTA([129]참조!$AB$1:$AB$65536),1)</definedName>
    <definedName name="복리후생비">[241]익산!$A$16:$IV$16</definedName>
    <definedName name="복부간격">'[273]4.2유효폭의 계산'!$N$26</definedName>
    <definedName name="볼트너트_M16X75L" localSheetId="15">[139]단가산출서!#REF!</definedName>
    <definedName name="볼트너트_M16X75L">[139]단가산출서!#REF!</definedName>
    <definedName name="볼트너트_M20X80L" localSheetId="15">[139]단가산출서!#REF!</definedName>
    <definedName name="볼트너트_M20X80L">[139]단가산출서!#REF!</definedName>
    <definedName name="볼트너트_M20X90L" localSheetId="15">[139]단가산출서!#REF!</definedName>
    <definedName name="볼트너트_M20X90L">[139]단가산출서!#REF!</definedName>
    <definedName name="볼트식컨넥터" localSheetId="15">[1]일위대가표!#REF!</definedName>
    <definedName name="볼트식컨넥터">[1]일위대가표!#REF!</definedName>
    <definedName name="봉등비교" hidden="1">{#N/A,#N/A,FALSE,"CCTV"}</definedName>
    <definedName name="부" hidden="1">{#N/A,#N/A,FALSE,"현장 NCR 분석";#N/A,#N/A,FALSE,"현장품질감사";#N/A,#N/A,FALSE,"현장품질감사"}</definedName>
    <definedName name="부가" localSheetId="15">#REF!</definedName>
    <definedName name="부가">#REF!</definedName>
    <definedName name="부가가치세" localSheetId="15">#REF!</definedName>
    <definedName name="부가가치세">#REF!</definedName>
    <definedName name="부가가치세요율" localSheetId="15">#REF!</definedName>
    <definedName name="부가가치세요율">#REF!</definedName>
    <definedName name="부가가치표" localSheetId="15">#REF!</definedName>
    <definedName name="부가가치표">#REF!</definedName>
    <definedName name="부단수할정자관100_80" localSheetId="15">#REF!</definedName>
    <definedName name="부단수할정자관100_80">#REF!</definedName>
    <definedName name="부단수할정자관150_100" localSheetId="15">#REF!</definedName>
    <definedName name="부단수할정자관150_100">#REF!</definedName>
    <definedName name="부단수할정자관150_80" localSheetId="15">#REF!</definedName>
    <definedName name="부단수할정자관150_80">#REF!</definedName>
    <definedName name="부단수할정자관200_100" localSheetId="15">#REF!</definedName>
    <definedName name="부단수할정자관200_100">#REF!</definedName>
    <definedName name="부단수할정자관200_150" localSheetId="15">#REF!</definedName>
    <definedName name="부단수할정자관200_150">#REF!</definedName>
    <definedName name="부단수할정자관200_80" localSheetId="15">#REF!</definedName>
    <definedName name="부단수할정자관200_80">#REF!</definedName>
    <definedName name="부단수할정자관250_100" localSheetId="15">#REF!</definedName>
    <definedName name="부단수할정자관250_100">#REF!</definedName>
    <definedName name="부단수할정자관250_150" localSheetId="15">#REF!</definedName>
    <definedName name="부단수할정자관250_150">#REF!</definedName>
    <definedName name="부단수할정자관250_200" localSheetId="15">#REF!</definedName>
    <definedName name="부단수할정자관250_200">#REF!</definedName>
    <definedName name="부단수할정자관250_80" localSheetId="15">#REF!</definedName>
    <definedName name="부단수할정자관250_80">#REF!</definedName>
    <definedName name="부단수할정자관300_100" localSheetId="15">#REF!</definedName>
    <definedName name="부단수할정자관300_100">#REF!</definedName>
    <definedName name="부단수할정자관300_150" localSheetId="15">#REF!</definedName>
    <definedName name="부단수할정자관300_150">#REF!</definedName>
    <definedName name="부단수할정자관300_200" localSheetId="15">#REF!</definedName>
    <definedName name="부단수할정자관300_200">#REF!</definedName>
    <definedName name="부단수할정자관300_80" localSheetId="15">#REF!</definedName>
    <definedName name="부단수할정자관300_80">#REF!</definedName>
    <definedName name="부단수할정자관400_100" localSheetId="15">#REF!</definedName>
    <definedName name="부단수할정자관400_100">#REF!</definedName>
    <definedName name="부단수할정자관400_150" localSheetId="15">#REF!</definedName>
    <definedName name="부단수할정자관400_150">#REF!</definedName>
    <definedName name="부단수할정자관400_200" localSheetId="15">#REF!</definedName>
    <definedName name="부단수할정자관400_200">#REF!</definedName>
    <definedName name="부단수할정자관400_80" localSheetId="15">#REF!</definedName>
    <definedName name="부단수할정자관400_80">#REF!</definedName>
    <definedName name="부단수할정자관500_100" localSheetId="15">#REF!</definedName>
    <definedName name="부단수할정자관500_100">#REF!</definedName>
    <definedName name="부단수할정자관500_150" localSheetId="15">#REF!</definedName>
    <definedName name="부단수할정자관500_150">#REF!</definedName>
    <definedName name="부단수할정자관500_200" localSheetId="15">#REF!</definedName>
    <definedName name="부단수할정자관500_200">#REF!</definedName>
    <definedName name="부단수할정자관500_80" localSheetId="15">#REF!</definedName>
    <definedName name="부단수할정자관500_80">#REF!</definedName>
    <definedName name="부대갑지1" localSheetId="15">#REF!</definedName>
    <definedName name="부대갑지1">#REF!</definedName>
    <definedName name="부대공" localSheetId="15">#REF!</definedName>
    <definedName name="부대공">#REF!</definedName>
    <definedName name="부대공집계" localSheetId="15">[199]터파기및재료!#REF!</definedName>
    <definedName name="부대공집계">[199]터파기및재료!#REF!</definedName>
    <definedName name="부대공집계2" localSheetId="15">[200]터파기및재료!#REF!</definedName>
    <definedName name="부대공집계2">[200]터파기및재료!#REF!</definedName>
    <definedName name="부대공총괄수량집계" hidden="1">{#N/A,#N/A,FALSE,"2~8번"}</definedName>
    <definedName name="부대구리" localSheetId="15">#REF!</definedName>
    <definedName name="부대구리">#REF!</definedName>
    <definedName name="부대내역서2" localSheetId="15">BlankMacro1</definedName>
    <definedName name="부대내역서2">BlankMacro1</definedName>
    <definedName name="부대내역서3" localSheetId="15">BlankMacro1</definedName>
    <definedName name="부대내역서3">BlankMacro1</definedName>
    <definedName name="부대일위대가" localSheetId="15">#REF!</definedName>
    <definedName name="부대일위대가">#REF!</definedName>
    <definedName name="부대집" localSheetId="15">BlankMacro1</definedName>
    <definedName name="부대집">BlankMacro1</definedName>
    <definedName name="부대토목" localSheetId="15">#REF!</definedName>
    <definedName name="부대토목">#REF!</definedName>
    <definedName name="부문별_부분합계" localSheetId="15">#REF!</definedName>
    <definedName name="부문별_부분합계">#REF!</definedName>
    <definedName name="부변전실접지설비공사" localSheetId="15">#REF!</definedName>
    <definedName name="부변전실접지설비공사">#REF!</definedName>
    <definedName name="부산" localSheetId="15">[274]물가대비표!#REF!</definedName>
    <definedName name="부산">[274]물가대비표!#REF!</definedName>
    <definedName name="부설비" localSheetId="15">#REF!</definedName>
    <definedName name="부설비">#REF!</definedName>
    <definedName name="부손익" hidden="1">{#N/A,#N/A,FALSE,"현장 NCR 분석";#N/A,#N/A,FALSE,"현장품질감사";#N/A,#N/A,FALSE,"현장품질감사"}</definedName>
    <definedName name="부지매입비" localSheetId="15">[275]공비대비!#REF!</definedName>
    <definedName name="부지매입비">[275]공비대비!#REF!</definedName>
    <definedName name="분기단가" localSheetId="15">#REF!</definedName>
    <definedName name="분기단가">#REF!</definedName>
    <definedName name="분전" localSheetId="15">BlankMacro1</definedName>
    <definedName name="분전">BlankMacro1</definedName>
    <definedName name="분전반" localSheetId="15">BlankMacro1</definedName>
    <definedName name="분전반">BlankMacro1</definedName>
    <definedName name="분전반공사">OFFSET([129]참조!$AU$2,0,0,COUNTA([129]참조!$AU$1:$AU$65536),1)</definedName>
    <definedName name="분전반용량">OFFSET([129]참조!$AV$2,0,0,COUNTA([129]참조!$AV$1:$AV$65536),1)</definedName>
    <definedName name="분전반제품">OFFSET([129]참조!$AT$2,0,0,COUNTA([129]참조!$AT$1:$AT$65536),1)</definedName>
    <definedName name="불도우저" localSheetId="15">[105]장비집계!#REF!</definedName>
    <definedName name="불도우저">[105]장비집계!#REF!</definedName>
    <definedName name="브">#N/A</definedName>
    <definedName name="브02간재구조물">'[190]기계경비(시간당)'!$H$112</definedName>
    <definedName name="브02노무">'[190]기계경비(시간당)'!$H$110</definedName>
    <definedName name="브02노무야간">'[190]기계경비(시간당)'!$H$111</definedName>
    <definedName name="브02손료">'[190]기계경비(시간당)'!$H$109</definedName>
    <definedName name="브04간재구조물">'[190]기계경비(시간당)'!$H$105</definedName>
    <definedName name="브04노무">'[190]기계경비(시간당)'!$H$103</definedName>
    <definedName name="브04노무야간">'[190]기계경비(시간당)'!$H$104</definedName>
    <definedName name="브04손료">'[190]기계경비(시간당)'!$H$102</definedName>
    <definedName name="브라켓길이1" localSheetId="15">#REF!</definedName>
    <definedName name="브라켓길이1">#REF!</definedName>
    <definedName name="브라켓길이2" localSheetId="15">#REF!</definedName>
    <definedName name="브라켓길이2">#REF!</definedName>
    <definedName name="브라켓높이1" localSheetId="15">#REF!</definedName>
    <definedName name="브라켓높이1">#REF!</definedName>
    <definedName name="브라켓높이2" localSheetId="15">#REF!</definedName>
    <definedName name="브라켓높이2">#REF!</definedName>
    <definedName name="브라켓폭" localSheetId="15">#REF!</definedName>
    <definedName name="브라켓폭">#REF!</definedName>
    <definedName name="브레이드">'[190]기계경비(시간당)'!$D$28</definedName>
    <definedName name="브이c" localSheetId="15">#REF!</definedName>
    <definedName name="브이c">#REF!</definedName>
    <definedName name="블레이드" localSheetId="15">#REF!</definedName>
    <definedName name="블레이드">#REF!</definedName>
    <definedName name="블록H" localSheetId="15">#REF!</definedName>
    <definedName name="블록H">#REF!</definedName>
    <definedName name="블록V" localSheetId="15">#REF!</definedName>
    <definedName name="블록V">#REF!</definedName>
    <definedName name="비">#N/A</definedName>
    <definedName name="비_계_공" localSheetId="15">#REF!</definedName>
    <definedName name="비_계_공">#REF!</definedName>
    <definedName name="비계" localSheetId="15">#REF!</definedName>
    <definedName name="비계">#REF!</definedName>
    <definedName name="비계1" localSheetId="15">#REF!</definedName>
    <definedName name="비계1">#REF!</definedName>
    <definedName name="비계2" localSheetId="15">#REF!</definedName>
    <definedName name="비계2">#REF!</definedName>
    <definedName name="비계공" localSheetId="15">#REF!</definedName>
    <definedName name="비계공">#REF!</definedName>
    <definedName name="비계공단가" localSheetId="15">[181]관접합및부설!#REF!</definedName>
    <definedName name="비계공단가">[181]관접합및부설!#REF!</definedName>
    <definedName name="비계목" localSheetId="15">#REF!</definedName>
    <definedName name="비계목">#REF!</definedName>
    <definedName name="비계목360" localSheetId="15">#REF!</definedName>
    <definedName name="비계목360">#REF!</definedName>
    <definedName name="비교" hidden="1">255</definedName>
    <definedName name="비교표" localSheetId="15">#REF!</definedName>
    <definedName name="비교표">#REF!</definedName>
    <definedName name="비교표1" hidden="1">255</definedName>
    <definedName name="비닐전화선" localSheetId="15">'[176]2.재료비'!#REF!</definedName>
    <definedName name="비닐전화선">'[176]2.재료비'!#REF!</definedName>
    <definedName name="비목1" localSheetId="15">#REF!</definedName>
    <definedName name="비목1">#REF!</definedName>
    <definedName name="비목2" localSheetId="15">#REF!</definedName>
    <definedName name="비목2">#REF!</definedName>
    <definedName name="비목3" localSheetId="15">#REF!</definedName>
    <definedName name="비목3">#REF!</definedName>
    <definedName name="비목4" localSheetId="15">#REF!</definedName>
    <definedName name="비목4">#REF!</definedName>
    <definedName name="비목군집계" localSheetId="15" hidden="1">#REF!</definedName>
    <definedName name="비목군집계" hidden="1">#REF!</definedName>
    <definedName name="비비추" localSheetId="15">#REF!</definedName>
    <definedName name="비비추">#REF!</definedName>
    <definedName name="비율" localSheetId="15">#REF!</definedName>
    <definedName name="비율">#REF!</definedName>
    <definedName name="비틀림모멘트" localSheetId="15">#REF!</definedName>
    <definedName name="비틀림모멘트">#REF!</definedName>
    <definedName name="비품">[241]익산!$A$40:$IV$40</definedName>
    <definedName name="빔간격" localSheetId="15">#REF!</definedName>
    <definedName name="빔간격">#REF!</definedName>
    <definedName name="빔높이" localSheetId="15">#REF!</definedName>
    <definedName name="빔높이">#REF!</definedName>
    <definedName name="빨래건조대" localSheetId="15">[232]건축외주!#REF!</definedName>
    <definedName name="빨래건조대">[232]건축외주!#REF!</definedName>
    <definedName name="뿌로마이드" localSheetId="15">'[176]2.재료비'!#REF!</definedName>
    <definedName name="뿌로마이드">'[176]2.재료비'!#REF!</definedName>
    <definedName name="ㅄ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ㅄ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ㅄ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ㅄ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ㅅ" hidden="1">{#N/A,#N/A,TRUE,"토적및재료집계";#N/A,#N/A,TRUE,"토적및재료집계";#N/A,#N/A,TRUE,"단위량"}</definedName>
    <definedName name="ㅅㅅ" localSheetId="15" hidden="1">#REF!</definedName>
    <definedName name="ㅅㅅ" hidden="1">#REF!</definedName>
    <definedName name="ㅅㅅㅅㅅㅅㅅㅅ">{"'도면'!$G$62:$H$63","'도면'!$G$62:$H$63"}</definedName>
    <definedName name="ㅅㅍ" localSheetId="15">#REF!</definedName>
    <definedName name="ㅅㅍ">#REF!</definedName>
    <definedName name="사" hidden="1">{#N/A,#N/A,FALSE,"구조2"}</definedName>
    <definedName name="사급자재비" localSheetId="15">#REF!</definedName>
    <definedName name="사급자재비">#REF!</definedName>
    <definedName name="사급재료비" localSheetId="15">#REF!</definedName>
    <definedName name="사급재료비">#REF!</definedName>
    <definedName name="사다리" localSheetId="15">#REF!</definedName>
    <definedName name="사다리">#REF!</definedName>
    <definedName name="사석채움" localSheetId="15">#REF!</definedName>
    <definedName name="사석채움">#REF!</definedName>
    <definedName name="사업의" localSheetId="15">#REF!</definedName>
    <definedName name="사업의">#REF!</definedName>
    <definedName name="사업장" localSheetId="15">#REF!</definedName>
    <definedName name="사업장">#REF!</definedName>
    <definedName name="사업장2" localSheetId="15">#REF!</definedName>
    <definedName name="사업장2">#REF!</definedName>
    <definedName name="사용인감" localSheetId="15">#REF!</definedName>
    <definedName name="사용인감">#REF!</definedName>
    <definedName name="사용인감계" localSheetId="15">#REF!</definedName>
    <definedName name="사용인감계">#REF!</definedName>
    <definedName name="사자" hidden="1">{#N/A,#N/A,FALSE,"운반시간"}</definedName>
    <definedName name="사택개축" localSheetId="15">#REF!</definedName>
    <definedName name="사택개축">#REF!</definedName>
    <definedName name="사후환경" localSheetId="15">[188]직접인건비!#REF!</definedName>
    <definedName name="사후환경">[188]직접인건비!#REF!</definedName>
    <definedName name="사후환경조사" localSheetId="15">#REF!</definedName>
    <definedName name="사후환경조사">#REF!</definedName>
    <definedName name="산">{"'제10장(표)'!$A$5:$L$10"}</definedName>
    <definedName name="산___출___근___거" localSheetId="15">[8]수로단위수량!#REF!</definedName>
    <definedName name="산___출___근___거">[8]수로단위수량!#REF!</definedName>
    <definedName name="산근" localSheetId="15">#REF!</definedName>
    <definedName name="산근">#REF!</definedName>
    <definedName name="산근111">{"'제10장(표)'!$A$5:$L$10"}</definedName>
    <definedName name="산근4">{"'제10장(표)'!$A$5:$L$10"}</definedName>
    <definedName name="산근갑지1" localSheetId="15">#REF!</definedName>
    <definedName name="산근갑지1">#REF!</definedName>
    <definedName name="산근을1" localSheetId="15">#REF!</definedName>
    <definedName name="산근을1">#REF!</definedName>
    <definedName name="산마루측구" localSheetId="15">BlankMacro1</definedName>
    <definedName name="산마루측구">BlankMacro1</definedName>
    <definedName name="산보" localSheetId="15">[180]공사비!#REF!</definedName>
    <definedName name="산보">[180]공사비!#REF!</definedName>
    <definedName name="산소" localSheetId="15">[276]물가대비표!#REF!</definedName>
    <definedName name="산소">[276]물가대비표!#REF!</definedName>
    <definedName name="산업" localSheetId="15">[206]직접인건비!#REF!</definedName>
    <definedName name="산업">[206]직접인건비!#REF!</definedName>
    <definedName name="산영상31" localSheetId="15">#REF!</definedName>
    <definedName name="산영상31">#REF!</definedName>
    <definedName name="산재" localSheetId="15">#REF!</definedName>
    <definedName name="산재">#REF!</definedName>
    <definedName name="산재보험료" localSheetId="15">#REF!</definedName>
    <definedName name="산재보험료">#REF!</definedName>
    <definedName name="산재보험료요율" localSheetId="15">#REF!</definedName>
    <definedName name="산재보험료요율">#REF!</definedName>
    <definedName name="산재보험료표" localSheetId="15">#REF!</definedName>
    <definedName name="산재보험료표">#REF!</definedName>
    <definedName name="산정" localSheetId="15">#REF!</definedName>
    <definedName name="산정">#REF!</definedName>
    <definedName name="산철쭉" localSheetId="15">#REF!</definedName>
    <definedName name="산철쭉">#REF!</definedName>
    <definedName name="산출" localSheetId="2" hidden="1">{"'단계별시설공사비'!$A$3:$K$51"}</definedName>
    <definedName name="산출" localSheetId="3" hidden="1">{"'단계별시설공사비'!$A$3:$K$51"}</definedName>
    <definedName name="산출" localSheetId="7" hidden="1">{"'단계별시설공사비'!$A$3:$K$51"}</definedName>
    <definedName name="산출" localSheetId="15">[277]밸브설치!#REF!</definedName>
    <definedName name="산출" localSheetId="1" hidden="1">{"'단계별시설공사비'!$A$3:$K$51"}</definedName>
    <definedName name="산출">[277]밸브설치!#REF!</definedName>
    <definedName name="산출경비" localSheetId="15">#REF!</definedName>
    <definedName name="산출경비">#REF!</definedName>
    <definedName name="산출근거" localSheetId="15">BlankMacro1</definedName>
    <definedName name="산출근거">BlankMacro1</definedName>
    <definedName name="산출근거1" localSheetId="15">#REF!</definedName>
    <definedName name="산출근거1">#REF!</definedName>
    <definedName name="산출근거자갈층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산출근거풍화암층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산출내역" localSheetId="2" hidden="1">{"'단계별시설공사비'!$A$3:$K$51"}</definedName>
    <definedName name="산출내역" localSheetId="3" hidden="1">{"'단계별시설공사비'!$A$3:$K$51"}</definedName>
    <definedName name="산출내역" localSheetId="1" hidden="1">{"'단계별시설공사비'!$A$3:$K$51"}</definedName>
    <definedName name="산출내역" hidden="1">{"'단계별시설공사비'!$A$3:$K$51"}</definedName>
    <definedName name="산출모래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상">{"'도면'!$G$62:$H$63","'도면'!$G$62:$H$63"}</definedName>
    <definedName name="상급원자력기술자" localSheetId="15">#REF!</definedName>
    <definedName name="상급원자력기술자">#REF!</definedName>
    <definedName name="상리설계설명서" hidden="1">{"'도면'!$G$62:$H$63","'도면'!$G$62:$H$63"}</definedName>
    <definedName name="상부" localSheetId="15">'[197]토사(PE)'!#REF!</definedName>
    <definedName name="상부">'[197]토사(PE)'!#REF!</definedName>
    <definedName name="상부슬라브" localSheetId="15">#REF!</definedName>
    <definedName name="상부슬라브">#REF!</definedName>
    <definedName name="상부플랜지두께" localSheetId="15">#REF!</definedName>
    <definedName name="상부플랜지두께">#REF!</definedName>
    <definedName name="상수도철개" localSheetId="15">#REF!</definedName>
    <definedName name="상수도철개">#REF!</definedName>
    <definedName name="상수집" localSheetId="15">[278]터파기및재료!#REF!</definedName>
    <definedName name="상수집">[278]터파기및재료!#REF!</definedName>
    <definedName name="상수집계" localSheetId="15">[199]터파기및재료!#REF!</definedName>
    <definedName name="상수집계">[199]터파기및재료!#REF!</definedName>
    <definedName name="상수토공">[143]DATE!$E$24:$E$85</definedName>
    <definedName name="상시근로자" localSheetId="15">#REF!</definedName>
    <definedName name="상시근로자">#REF!</definedName>
    <definedName name="상태입다">#N/A</definedName>
    <definedName name="새N" localSheetId="15">[83]수량산출서!#REF!</definedName>
    <definedName name="새N">[83]수량산출서!#REF!</definedName>
    <definedName name="새끼" localSheetId="15">#REF!</definedName>
    <definedName name="새끼">#REF!</definedName>
    <definedName name="새들분수전100_13" localSheetId="15">#REF!</definedName>
    <definedName name="새들분수전100_13">#REF!</definedName>
    <definedName name="새들분수전100_20" localSheetId="15">#REF!</definedName>
    <definedName name="새들분수전100_20">#REF!</definedName>
    <definedName name="새들분수전100_25" localSheetId="15">#REF!</definedName>
    <definedName name="새들분수전100_25">#REF!</definedName>
    <definedName name="새들분수전100_32" localSheetId="15">#REF!</definedName>
    <definedName name="새들분수전100_32">#REF!</definedName>
    <definedName name="새들분수전100_40" localSheetId="15">#REF!</definedName>
    <definedName name="새들분수전100_40">#REF!</definedName>
    <definedName name="새들분수전100_50" localSheetId="15">#REF!</definedName>
    <definedName name="새들분수전100_50">#REF!</definedName>
    <definedName name="새들분수전150_13" localSheetId="15">#REF!</definedName>
    <definedName name="새들분수전150_13">#REF!</definedName>
    <definedName name="새들분수전150_20" localSheetId="15">#REF!</definedName>
    <definedName name="새들분수전150_20">#REF!</definedName>
    <definedName name="새들분수전150_25" localSheetId="15">#REF!</definedName>
    <definedName name="새들분수전150_25">#REF!</definedName>
    <definedName name="새들분수전150_32" localSheetId="15">#REF!</definedName>
    <definedName name="새들분수전150_32">#REF!</definedName>
    <definedName name="새들분수전150_40" localSheetId="15">#REF!</definedName>
    <definedName name="새들분수전150_40">#REF!</definedName>
    <definedName name="새들분수전150_50" localSheetId="15">#REF!</definedName>
    <definedName name="새들분수전150_50">#REF!</definedName>
    <definedName name="새들분수전200_13" localSheetId="15">#REF!</definedName>
    <definedName name="새들분수전200_13">#REF!</definedName>
    <definedName name="새들분수전200_20" localSheetId="15">#REF!</definedName>
    <definedName name="새들분수전200_20">#REF!</definedName>
    <definedName name="새들분수전200_25" localSheetId="15">#REF!</definedName>
    <definedName name="새들분수전200_25">#REF!</definedName>
    <definedName name="새들분수전200_32" localSheetId="15">#REF!</definedName>
    <definedName name="새들분수전200_32">#REF!</definedName>
    <definedName name="새들분수전200_40" localSheetId="15">#REF!</definedName>
    <definedName name="새들분수전200_40">#REF!</definedName>
    <definedName name="새들분수전200_50" localSheetId="15">#REF!</definedName>
    <definedName name="새들분수전200_50">#REF!</definedName>
    <definedName name="새들분수전250_13" localSheetId="15">#REF!</definedName>
    <definedName name="새들분수전250_13">#REF!</definedName>
    <definedName name="새들분수전250_20" localSheetId="15">#REF!</definedName>
    <definedName name="새들분수전250_20">#REF!</definedName>
    <definedName name="새들분수전250_25" localSheetId="15">#REF!</definedName>
    <definedName name="새들분수전250_25">#REF!</definedName>
    <definedName name="새들분수전250_32" localSheetId="15">#REF!</definedName>
    <definedName name="새들분수전250_32">#REF!</definedName>
    <definedName name="새들분수전250_40" localSheetId="15">#REF!</definedName>
    <definedName name="새들분수전250_40">#REF!</definedName>
    <definedName name="새들분수전250_50" localSheetId="15">#REF!</definedName>
    <definedName name="새들분수전250_50">#REF!</definedName>
    <definedName name="새들분수전300_13" localSheetId="15">#REF!</definedName>
    <definedName name="새들분수전300_13">#REF!</definedName>
    <definedName name="새들분수전300_20" localSheetId="15">#REF!</definedName>
    <definedName name="새들분수전300_20">#REF!</definedName>
    <definedName name="새들분수전300_25" localSheetId="15">#REF!</definedName>
    <definedName name="새들분수전300_25">#REF!</definedName>
    <definedName name="새들분수전300_32" localSheetId="15">#REF!</definedName>
    <definedName name="새들분수전300_32">#REF!</definedName>
    <definedName name="새들분수전300_40" localSheetId="15">#REF!</definedName>
    <definedName name="새들분수전300_40">#REF!</definedName>
    <definedName name="새들분수전300_50" localSheetId="15">#REF!</definedName>
    <definedName name="새들분수전300_50">#REF!</definedName>
    <definedName name="새들분수전50_13" localSheetId="15">#REF!</definedName>
    <definedName name="새들분수전50_13">#REF!</definedName>
    <definedName name="새들분수전50_20" localSheetId="15">#REF!</definedName>
    <definedName name="새들분수전50_20">#REF!</definedName>
    <definedName name="새들분수전50_25" localSheetId="15">#REF!</definedName>
    <definedName name="새들분수전50_25">#REF!</definedName>
    <definedName name="새들분수전75_13" localSheetId="15">#REF!</definedName>
    <definedName name="새들분수전75_13">#REF!</definedName>
    <definedName name="새들분수전80_20" localSheetId="15">#REF!</definedName>
    <definedName name="새들분수전80_20">#REF!</definedName>
    <definedName name="새들분수전80_25" localSheetId="15">#REF!</definedName>
    <definedName name="새들분수전80_25">#REF!</definedName>
    <definedName name="새들분수전80_32" localSheetId="15">#REF!</definedName>
    <definedName name="새들분수전80_32">#REF!</definedName>
    <definedName name="새들분수전80_40" localSheetId="15">#REF!</definedName>
    <definedName name="새들분수전80_40">#REF!</definedName>
    <definedName name="새시공" localSheetId="15">#REF!</definedName>
    <definedName name="새시공">#REF!</definedName>
    <definedName name="새이름" localSheetId="15">#REF!</definedName>
    <definedName name="새이름">#REF!</definedName>
    <definedName name="샘플러" localSheetId="15">#REF!</definedName>
    <definedName name="샘플러">#REF!</definedName>
    <definedName name="샤">#N/A</definedName>
    <definedName name="샷시공" localSheetId="15">[171]일위대가표!#REF!</definedName>
    <definedName name="샷시공">[171]일위대가표!#REF!</definedName>
    <definedName name="서" localSheetId="15">#REF!</definedName>
    <definedName name="서">#REF!</definedName>
    <definedName name="서류3" hidden="1">{#N/A,"수불부",FALSE,"사급자재수불서";#N/A,"수불부",FALSE,"사급자재수불서"}</definedName>
    <definedName name="서류4" hidden="1">{#N/A,"수불부",FALSE,"사급자재수불서";#N/A,"수불부",FALSE,"사급자재수불서"}</definedName>
    <definedName name="서류5" hidden="1">{#N/A,"수불부",FALSE,"사급자재수불서";#N/A,"수불부",FALSE,"사급자재수불서"}</definedName>
    <definedName name="서흐원" localSheetId="15">#REF!</definedName>
    <definedName name="서흐원">#REF!</definedName>
    <definedName name="석공" localSheetId="15">#REF!</definedName>
    <definedName name="석공">#REF!</definedName>
    <definedName name="석남교_주요자재_집계표__2" localSheetId="15">#REF!</definedName>
    <definedName name="석남교_주요자재_집계표__2">#REF!</definedName>
    <definedName name="석조각공" localSheetId="15">#REF!</definedName>
    <definedName name="석조각공">#REF!</definedName>
    <definedName name="석항" localSheetId="2" hidden="1">{#N/A,#N/A,FALSE,"명세표"}</definedName>
    <definedName name="석항" localSheetId="3" hidden="1">{#N/A,#N/A,FALSE,"명세표"}</definedName>
    <definedName name="석항" localSheetId="1" hidden="1">{#N/A,#N/A,FALSE,"명세표"}</definedName>
    <definedName name="석항" hidden="1">{#N/A,#N/A,FALSE,"명세표"}</definedName>
    <definedName name="선로구분">OFFSET([129]참조!$E$2,0,0,COUNTA([129]참조!$E$1:$E$65536),1)</definedName>
    <definedName name="선부" localSheetId="15">[171]일위대가표!#REF!</definedName>
    <definedName name="선부">[171]일위대가표!#REF!</definedName>
    <definedName name="선택" localSheetId="15">#REF!</definedName>
    <definedName name="선택">#REF!</definedName>
    <definedName name="선택층두께">0.2</definedName>
    <definedName name="선택층포설다짐">[181]단가!$C$80</definedName>
    <definedName name="선팽창계수" localSheetId="15">#REF!</definedName>
    <definedName name="선팽창계수">#REF!</definedName>
    <definedName name="설" localSheetId="15">BlankMacro1</definedName>
    <definedName name="설">BlankMacro1</definedName>
    <definedName name="설계규모" localSheetId="15">#REF!</definedName>
    <definedName name="설계규모">#REF!</definedName>
    <definedName name="설계내역서" hidden="1">{#N/A,#N/A,FALSE,"골재소요량";#N/A,#N/A,FALSE,"골재소요량"}</definedName>
    <definedName name="설계단면력요약.SAP90Work">[0]!설계단면력요약.SAP90Work</definedName>
    <definedName name="설계설명서2" hidden="1">{#N/A,#N/A,FALSE,"전력간선"}</definedName>
    <definedName name="설계설명서3" hidden="1">{#N/A,#N/A,FALSE,"전력간선"}</definedName>
    <definedName name="설계설명서4" hidden="1">{#N/A,#N/A,FALSE,"전력간선"}</definedName>
    <definedName name="설계속도" localSheetId="15">#REF!</definedName>
    <definedName name="설계속도">#REF!</definedName>
    <definedName name="설계표지" localSheetId="15">#REF!</definedName>
    <definedName name="설계표지">#REF!</definedName>
    <definedName name="설명서" localSheetId="15">#REF!</definedName>
    <definedName name="설명서">#REF!</definedName>
    <definedName name="설명판" localSheetId="15">#REF!</definedName>
    <definedName name="설명판">#REF!</definedName>
    <definedName name="설비" localSheetId="15" hidden="1">[279]예총!#REF!</definedName>
    <definedName name="설비" hidden="1">[279]예총!#REF!</definedName>
    <definedName name="설비자재" localSheetId="15">[163]지급자재!#REF!</definedName>
    <definedName name="설비자재">[163]지급자재!#REF!</definedName>
    <definedName name="설치" localSheetId="15">[8]수로단위수량!#REF!</definedName>
    <definedName name="설치">[8]수로단위수량!#REF!</definedName>
    <definedName name="설치간재" localSheetId="15">#REF!</definedName>
    <definedName name="설치간재">#REF!</definedName>
    <definedName name="설치경비" localSheetId="15">#REF!</definedName>
    <definedName name="설치경비">#REF!</definedName>
    <definedName name="설치계" localSheetId="15">#REF!</definedName>
    <definedName name="설치계">#REF!</definedName>
    <definedName name="설치노무비" localSheetId="15">#REF!</definedName>
    <definedName name="설치노무비">#REF!</definedName>
    <definedName name="설치위치" localSheetId="15">#REF!</definedName>
    <definedName name="설치위치">#REF!</definedName>
    <definedName name="설치이윤" localSheetId="15">#REF!</definedName>
    <definedName name="설치이윤">#REF!</definedName>
    <definedName name="설치재료비" localSheetId="15">#REF!</definedName>
    <definedName name="설치재료비">#REF!</definedName>
    <definedName name="설치직노" localSheetId="15">#REF!</definedName>
    <definedName name="설치직노">#REF!</definedName>
    <definedName name="설치직재" localSheetId="15">#REF!</definedName>
    <definedName name="설치직재">#REF!</definedName>
    <definedName name="설치직접노무비" localSheetId="15">#REF!</definedName>
    <definedName name="설치직접노무비">#REF!</definedName>
    <definedName name="설치직접노무비전" localSheetId="15">#REF!</definedName>
    <definedName name="설치직접노무비전">#REF!</definedName>
    <definedName name="설치형태" localSheetId="15">#REF!</definedName>
    <definedName name="설치형태">#REF!</definedName>
    <definedName name="성산교" localSheetId="15">#REF!</definedName>
    <definedName name="성산교">#REF!</definedName>
    <definedName name="성영" hidden="1">{"'도면'!$G$62:$H$63","'도면'!$G$62:$H$63"}</definedName>
    <definedName name="성원" localSheetId="15">BlankMacro1</definedName>
    <definedName name="성원">BlankMacro1</definedName>
    <definedName name="성토" localSheetId="15">[50]목재동바리!#REF!</definedName>
    <definedName name="성토">[50]목재동바리!#REF!</definedName>
    <definedName name="세로" localSheetId="2" hidden="1">{#N/A,#N/A,FALSE,"전력간선"}</definedName>
    <definedName name="세로" localSheetId="3" hidden="1">{#N/A,#N/A,FALSE,"전력간선"}</definedName>
    <definedName name="세로" localSheetId="1" hidden="1">{#N/A,#N/A,FALSE,"전력간선"}</definedName>
    <definedName name="세로" hidden="1">{#N/A,#N/A,FALSE,"전력간선"}</definedName>
    <definedName name="세륜" hidden="1">{#N/A,#N/A,FALSE,"조골재"}</definedName>
    <definedName name="세륜기" localSheetId="15">[232]건축외주!#REF!</definedName>
    <definedName name="세륜기">[232]건축외주!#REF!</definedName>
    <definedName name="세륜세차" localSheetId="15" hidden="1">[280]조명시설!#REF!</definedName>
    <definedName name="세륜세차" hidden="1">[280]조명시설!#REF!</definedName>
    <definedName name="섹션오일페이퍼" localSheetId="15">'[176]2.재료비'!#REF!</definedName>
    <definedName name="섹션오일페이퍼">'[176]2.재료비'!#REF!</definedName>
    <definedName name="셔">#N/A</definedName>
    <definedName name="셔터공" localSheetId="15">#REF!</definedName>
    <definedName name="셔터공">#REF!</definedName>
    <definedName name="셔ㅛ" hidden="1">{#N/A,#N/A,FALSE,"운반시간"}</definedName>
    <definedName name="셧터공" localSheetId="15">[171]일위대가표!#REF!</definedName>
    <definedName name="셧터공">[171]일위대가표!#REF!</definedName>
    <definedName name="소">#N/A</definedName>
    <definedName name="소B7" localSheetId="15">#REF!</definedName>
    <definedName name="소B7">#REF!</definedName>
    <definedName name="소계" localSheetId="15">#REF!</definedName>
    <definedName name="소계">#REF!</definedName>
    <definedName name="소나무" localSheetId="15">#REF!</definedName>
    <definedName name="소나무">#REF!</definedName>
    <definedName name="소모재료비" localSheetId="15">BlankMacro1</definedName>
    <definedName name="소모재료비">BlankMacro1</definedName>
    <definedName name="소모총괄" localSheetId="15">BlankMacro1</definedName>
    <definedName name="소모총괄">BlankMacro1</definedName>
    <definedName name="소모품비">[241]익산!$A$15:$IV$15</definedName>
    <definedName name="소방" hidden="1">{"SJ - 기본 보기",#N/A,FALSE,"공사별 외주견적"}</definedName>
    <definedName name="소방내역" localSheetId="15">BlankMacro1</definedName>
    <definedName name="소방내역">BlankMacro1</definedName>
    <definedName name="소방내역서" localSheetId="15">BlankMacro1</definedName>
    <definedName name="소방내역서">BlankMacro1</definedName>
    <definedName name="소방집계표">#N/A</definedName>
    <definedName name="소수력" localSheetId="15">[281]단가!#REF!</definedName>
    <definedName name="소수력">[281]단가!#REF!</definedName>
    <definedName name="소음진동" localSheetId="15">#REF!</definedName>
    <definedName name="소음진동">#REF!</definedName>
    <definedName name="소음진동측정" localSheetId="15">#REF!</definedName>
    <definedName name="소음진동측정">#REF!</definedName>
    <definedName name="소일위대가1" localSheetId="15">#REF!</definedName>
    <definedName name="소일위대가1">#REF!</definedName>
    <definedName name="소총" localSheetId="15">BlankMacro1</definedName>
    <definedName name="소총">BlankMacro1</definedName>
    <definedName name="소켓16" localSheetId="15">#REF!</definedName>
    <definedName name="소켓16">#REF!</definedName>
    <definedName name="소켓20" localSheetId="15">#REF!</definedName>
    <definedName name="소켓20">#REF!</definedName>
    <definedName name="소켓25" localSheetId="15">#REF!</definedName>
    <definedName name="소켓25">#REF!</definedName>
    <definedName name="소켓32" localSheetId="15">#REF!</definedName>
    <definedName name="소켓32">#REF!</definedName>
    <definedName name="소켓40" localSheetId="15">#REF!</definedName>
    <definedName name="소켓40">#REF!</definedName>
    <definedName name="소켓50" localSheetId="15">#REF!</definedName>
    <definedName name="소켓50">#REF!</definedName>
    <definedName name="소켓무게">[282]DATE!$G$24:$G$79</definedName>
    <definedName name="소프트100" localSheetId="15">#REF!</definedName>
    <definedName name="소프트100">#REF!</definedName>
    <definedName name="소프트150" localSheetId="15">#REF!</definedName>
    <definedName name="소프트150">#REF!</definedName>
    <definedName name="소프트200" localSheetId="15">#REF!</definedName>
    <definedName name="소프트200">#REF!</definedName>
    <definedName name="소프트300" localSheetId="15">#REF!</definedName>
    <definedName name="소프트300">#REF!</definedName>
    <definedName name="소프트400" localSheetId="15">#REF!</definedName>
    <definedName name="소프트400">#REF!</definedName>
    <definedName name="소프트500" localSheetId="15">#REF!</definedName>
    <definedName name="소프트500">#REF!</definedName>
    <definedName name="소프트80" localSheetId="15">#REF!</definedName>
    <definedName name="소프트80">#REF!</definedName>
    <definedName name="소프트실제수밸브개폐대" localSheetId="15">#REF!</definedName>
    <definedName name="소프트실제수밸브개폐대">#REF!</definedName>
    <definedName name="소프트제수밸브개폐대" localSheetId="15">#REF!</definedName>
    <definedName name="소프트제수밸브개폐대">#REF!</definedName>
    <definedName name="소형B손료">'[190]기계경비(시간당)'!$H$240</definedName>
    <definedName name="소형철개" localSheetId="15">#REF!</definedName>
    <definedName name="소형철개">#REF!</definedName>
    <definedName name="소화전100_지상식" localSheetId="15">#REF!</definedName>
    <definedName name="소화전100_지상식">#REF!</definedName>
    <definedName name="소화전곡관플랜지100" localSheetId="15">#REF!</definedName>
    <definedName name="소화전곡관플랜지100">#REF!</definedName>
    <definedName name="소화전용단관100100" localSheetId="15">#REF!</definedName>
    <definedName name="소화전용단관100100">#REF!</definedName>
    <definedName name="소화전용편락관10080" localSheetId="15">#REF!</definedName>
    <definedName name="소화전용편락관10080">#REF!</definedName>
    <definedName name="손료" localSheetId="15">#REF!</definedName>
    <definedName name="손료">#REF!</definedName>
    <definedName name="손영주" hidden="1">{#N/A,#N/A,FALSE,"조골재"}</definedName>
    <definedName name="손해배상보험료" localSheetId="15">[180]공사비!#REF!</definedName>
    <definedName name="손해배상보험료">[180]공사비!#REF!</definedName>
    <definedName name="솔" hidden="1">{"'도면'!$G$62:$H$63","'도면'!$G$62:$H$63"}</definedName>
    <definedName name="송일경비단가" localSheetId="15">#REF!</definedName>
    <definedName name="송일경비단가">#REF!</definedName>
    <definedName name="송일노무단가" localSheetId="15">#REF!</definedName>
    <definedName name="송일노무단가">#REF!</definedName>
    <definedName name="송일수량" localSheetId="15">#REF!</definedName>
    <definedName name="송일수량">#REF!</definedName>
    <definedName name="송일자재단가" localSheetId="15">#REF!</definedName>
    <definedName name="송일자재단가">#REF!</definedName>
    <definedName name="송전전공" localSheetId="15">[171]일위대가표!#REF!</definedName>
    <definedName name="송전전공">[171]일위대가표!#REF!</definedName>
    <definedName name="송전활선전공" localSheetId="15">[171]일위대가표!#REF!</definedName>
    <definedName name="송전활선전공">[171]일위대가표!#REF!</definedName>
    <definedName name="수" localSheetId="15" hidden="1">#REF!</definedName>
    <definedName name="수" hidden="1">#REF!</definedName>
    <definedName name="수________조" localSheetId="15">[105]장비집계!#REF!</definedName>
    <definedName name="수________조">[105]장비집계!#REF!</definedName>
    <definedName name="수____종" localSheetId="15">#REF!</definedName>
    <definedName name="수____종">#REF!</definedName>
    <definedName name="수1소B" localSheetId="15">#REF!</definedName>
    <definedName name="수1소B">#REF!</definedName>
    <definedName name="수도광열비">[241]익산!$A$22:$IV$22</definedName>
    <definedName name="수도미터기100" localSheetId="15">#REF!</definedName>
    <definedName name="수도미터기100">#REF!</definedName>
    <definedName name="수도미터기150" localSheetId="15">#REF!</definedName>
    <definedName name="수도미터기150">#REF!</definedName>
    <definedName name="수도미터기16" localSheetId="15">#REF!</definedName>
    <definedName name="수도미터기16">#REF!</definedName>
    <definedName name="수도미터기20" localSheetId="15">#REF!</definedName>
    <definedName name="수도미터기20">#REF!</definedName>
    <definedName name="수도미터기200" localSheetId="15">#REF!</definedName>
    <definedName name="수도미터기200">#REF!</definedName>
    <definedName name="수도미터기25" localSheetId="15">#REF!</definedName>
    <definedName name="수도미터기25">#REF!</definedName>
    <definedName name="수도미터기32" localSheetId="15">#REF!</definedName>
    <definedName name="수도미터기32">#REF!</definedName>
    <definedName name="수도미터기40" localSheetId="15">#REF!</definedName>
    <definedName name="수도미터기40">#REF!</definedName>
    <definedName name="수도미터기50" localSheetId="15">#REF!</definedName>
    <definedName name="수도미터기50">#REF!</definedName>
    <definedName name="수도미터기80" localSheetId="15">#REF!</definedName>
    <definedName name="수도미터기80">#REF!</definedName>
    <definedName name="수량" localSheetId="15">#REF!</definedName>
    <definedName name="수량">#REF!</definedName>
    <definedName name="수량1" localSheetId="15">[283]맨홀수량!#REF!</definedName>
    <definedName name="수량1">[283]맨홀수량!#REF!</definedName>
    <definedName name="수량산출" localSheetId="15">#REF!</definedName>
    <definedName name="수량산출">#REF!</definedName>
    <definedName name="수량산출1" localSheetId="15">BlankMacro1</definedName>
    <definedName name="수량산출1">BlankMacro1</definedName>
    <definedName name="수량산출서" localSheetId="15" hidden="1">#REF!</definedName>
    <definedName name="수량산출서" hidden="1">#REF!</definedName>
    <definedName name="수량집계표" localSheetId="15">#REF!</definedName>
    <definedName name="수량집계표">#REF!</definedName>
    <definedName name="수량집계표2_5_탈취설비_List" localSheetId="15">#REF!</definedName>
    <definedName name="수량집계표2_5_탈취설비_List">#REF!</definedName>
    <definedName name="수로" localSheetId="15">'[284]도로횡단-D300'!#REF!</definedName>
    <definedName name="수로">'[284]도로횡단-D300'!#REF!</definedName>
    <definedName name="수리비">[241]익산!$A$33:$IV$33</definedName>
    <definedName name="수리수문" localSheetId="15">[206]직접인건비!#REF!</definedName>
    <definedName name="수리수문">[206]직접인건비!#REF!</definedName>
    <definedName name="수목" localSheetId="15">#REF!</definedName>
    <definedName name="수목">#REF!</definedName>
    <definedName name="수목수량" localSheetId="15">#REF!</definedName>
    <definedName name="수목수량">#REF!</definedName>
    <definedName name="수문단위수량2" localSheetId="15">#REF!</definedName>
    <definedName name="수문단위수량2">#REF!</definedName>
    <definedName name="수수꽃다리" localSheetId="15">#REF!</definedName>
    <definedName name="수수꽃다리">#REF!</definedName>
    <definedName name="수식1" localSheetId="15">#REF!</definedName>
    <definedName name="수식1">#REF!</definedName>
    <definedName name="수작업반장" localSheetId="15">[171]일위대가표!#REF!</definedName>
    <definedName name="수작업반장">[171]일위대가표!#REF!</definedName>
    <definedName name="수전">OFFSET([113]참조!$L$2,0,0,COUNTA([113]참조!$L$1:$L$65536),1)</definedName>
    <definedName name="수정총괄내역" localSheetId="15">#REF!</definedName>
    <definedName name="수정총괄내역">#REF!</definedName>
    <definedName name="수주율" localSheetId="15">#REF!</definedName>
    <definedName name="수주율">#REF!</definedName>
    <definedName name="수중토사p1" localSheetId="15">#REF!</definedName>
    <definedName name="수중토사p1">#REF!</definedName>
    <definedName name="수직" localSheetId="15">#REF!</definedName>
    <definedName name="수직">#REF!</definedName>
    <definedName name="수질" localSheetId="15">#REF!</definedName>
    <definedName name="수질">#REF!</definedName>
    <definedName name="수질측정" localSheetId="15">#REF!</definedName>
    <definedName name="수질측정">#REF!</definedName>
    <definedName name="수탁">[285]노임단가!$A$2:$B$33</definedName>
    <definedName name="수토1" localSheetId="15">#REF!</definedName>
    <definedName name="수토1">#REF!</definedName>
    <definedName name="수평" localSheetId="15">#REF!</definedName>
    <definedName name="수평">#REF!</definedName>
    <definedName name="수표지" localSheetId="15">#REF!</definedName>
    <definedName name="수표지">#REF!</definedName>
    <definedName name="순" localSheetId="15">[146]내역서!#REF!</definedName>
    <definedName name="순">[146]내역서!#REF!</definedName>
    <definedName name="순공" localSheetId="15">#REF!</definedName>
    <definedName name="순공">#REF!</definedName>
    <definedName name="순공사비" localSheetId="15">#REF!</definedName>
    <definedName name="순공사비">#REF!</definedName>
    <definedName name="순공사비계" localSheetId="15">[183]총괄내역서!#REF!</definedName>
    <definedName name="순공사비계">[183]총괄내역서!#REF!</definedName>
    <definedName name="순공사비산출서" hidden="1">{"'도면'!$G$62:$H$63","'도면'!$G$62:$H$63"}</definedName>
    <definedName name="순공사산출비">#N/A</definedName>
    <definedName name="순공사원가" localSheetId="15">#REF!</definedName>
    <definedName name="순공사원가">#REF!</definedName>
    <definedName name="순위결정">{"'제10장(표)'!$A$5:$L$10"}</definedName>
    <definedName name="숫자">OFFSET([129]참조!$AH$2,0,0,COUNTA([129]참조!$AH$1:$AH$65536),1)</definedName>
    <definedName name="슈" localSheetId="15">#REF!</definedName>
    <definedName name="슈">#REF!</definedName>
    <definedName name="스">#N/A</definedName>
    <definedName name="스치로폴설치" localSheetId="15">#REF!</definedName>
    <definedName name="스치로폴설치">#REF!</definedName>
    <definedName name="스텐레듀샤소켓20_15" localSheetId="15">#REF!</definedName>
    <definedName name="스텐레듀샤소켓20_15">#REF!</definedName>
    <definedName name="스텐레듀샤소켓25_15_20" localSheetId="15">#REF!</definedName>
    <definedName name="스텐레듀샤소켓25_15_20">#REF!</definedName>
    <definedName name="스텐레듀샤소켓32_15_25" localSheetId="15">#REF!</definedName>
    <definedName name="스텐레듀샤소켓32_15_25">#REF!</definedName>
    <definedName name="스텐레듀샤소켓40_15_32" localSheetId="15">#REF!</definedName>
    <definedName name="스텐레듀샤소켓40_15_32">#REF!</definedName>
    <definedName name="스텐레듀샤소켓50_15_40" localSheetId="15">#REF!</definedName>
    <definedName name="스텐레듀샤소켓50_15_40">#REF!</definedName>
    <definedName name="스티로폴">[53]마산방향!$AS$433</definedName>
    <definedName name="스파이럴곡관_1500A" localSheetId="15">[139]단가산출서!#REF!</definedName>
    <definedName name="스파이럴곡관_1500A">[139]단가산출서!#REF!</definedName>
    <definedName name="스페이서설치" localSheetId="15">#REF!</definedName>
    <definedName name="스페이서설치">#REF!</definedName>
    <definedName name="스페이셔" localSheetId="15">#REF!</definedName>
    <definedName name="스페이셔">#REF!</definedName>
    <definedName name="슬래브">'[286]#REF'!$I$107</definedName>
    <definedName name="슬래브높이" localSheetId="15">#REF!</definedName>
    <definedName name="슬래브높이">#REF!</definedName>
    <definedName name="슬래브두께" localSheetId="15">#REF!</definedName>
    <definedName name="슬래브두께">#REF!</definedName>
    <definedName name="슬레이트공" localSheetId="15">[171]일위대가표!#REF!</definedName>
    <definedName name="슬레이트공">[171]일위대가표!#REF!</definedName>
    <definedName name="승용교" hidden="1">{#N/A,#N/A,FALSE,"2~8번"}</definedName>
    <definedName name="시" localSheetId="15">#REF!</definedName>
    <definedName name="시">#REF!</definedName>
    <definedName name="시_이음" localSheetId="15">[168]수량산출!#REF!</definedName>
    <definedName name="시_이음">[168]수량산출!#REF!</definedName>
    <definedName name="시간당작업량" localSheetId="15">#REF!</definedName>
    <definedName name="시간당작업량">#REF!</definedName>
    <definedName name="시공이음" localSheetId="15">#REF!</definedName>
    <definedName name="시공이음">#REF!</definedName>
    <definedName name="시공이음H">[287]단위수량!$G$10</definedName>
    <definedName name="시공측량사" localSheetId="15">#REF!</definedName>
    <definedName name="시공측량사">#REF!</definedName>
    <definedName name="시공측량사조수" localSheetId="15">[171]일위대가표!#REF!</definedName>
    <definedName name="시공측량사조수">[171]일위대가표!#REF!</definedName>
    <definedName name="시멘트" localSheetId="15">BlankMacro1</definedName>
    <definedName name="시멘트">BlankMacro1</definedName>
    <definedName name="시멘트6" localSheetId="15">BlankMacro1</definedName>
    <definedName name="시멘트6">BlankMacro1</definedName>
    <definedName name="시멘트공대" localSheetId="15">#REF!</definedName>
    <definedName name="시멘트공대">#REF!</definedName>
    <definedName name="시멘트그라우팅" localSheetId="15">[50]목재동바리!#REF!</definedName>
    <definedName name="시멘트그라우팅">[50]목재동바리!#REF!</definedName>
    <definedName name="시방" localSheetId="15">#REF!</definedName>
    <definedName name="시방">#REF!</definedName>
    <definedName name="시방1" localSheetId="15">#REF!</definedName>
    <definedName name="시방1">#REF!</definedName>
    <definedName name="시설" hidden="1">{#N/A,#N/A,FALSE,"2~8번"}</definedName>
    <definedName name="시설년도" localSheetId="15">#REF!</definedName>
    <definedName name="시설년도">#REF!</definedName>
    <definedName name="시설물수량" localSheetId="15">#REF!</definedName>
    <definedName name="시설물수량">#REF!</definedName>
    <definedName name="시설수량" localSheetId="15">#REF!</definedName>
    <definedName name="시설수량">#REF!</definedName>
    <definedName name="시설일위" localSheetId="15">#REF!</definedName>
    <definedName name="시설일위">#REF!</definedName>
    <definedName name="시설일위1" localSheetId="15">#REF!</definedName>
    <definedName name="시설일위1">#REF!</definedName>
    <definedName name="시설일위금액">[211]시설일위!$G$1:$M$65536</definedName>
    <definedName name="시중단가" localSheetId="2" hidden="1">{"'단계별시설공사비'!$A$3:$K$51"}</definedName>
    <definedName name="시중단가" localSheetId="3" hidden="1">{"'단계별시설공사비'!$A$3:$K$51"}</definedName>
    <definedName name="시중단가" localSheetId="1" hidden="1">{"'단계별시설공사비'!$A$3:$K$51"}</definedName>
    <definedName name="시중단가" hidden="1">{"'단계별시설공사비'!$A$3:$K$51"}</definedName>
    <definedName name="시트" localSheetId="15">#REF!</definedName>
    <definedName name="시트">#REF!</definedName>
    <definedName name="시험관련기사" localSheetId="15">#REF!</definedName>
    <definedName name="시험관련기사">#REF!</definedName>
    <definedName name="시험관련기사_시험사1급" localSheetId="15">#REF!</definedName>
    <definedName name="시험관련기사_시험사1급">#REF!</definedName>
    <definedName name="시험관련산업기사" localSheetId="15">#REF!</definedName>
    <definedName name="시험관련산업기사">#REF!</definedName>
    <definedName name="시험관련산업기사_2급" localSheetId="15">#REF!</definedName>
    <definedName name="시험관련산업기사_2급">#REF!</definedName>
    <definedName name="시험기구" localSheetId="15">'[232]자  재'!#REF!</definedName>
    <definedName name="시험기구">'[232]자  재'!#REF!</definedName>
    <definedName name="시험보조수" localSheetId="15">[171]일위대가표!#REF!</definedName>
    <definedName name="시험보조수">[171]일위대가표!#REF!</definedName>
    <definedName name="시험사1급" localSheetId="15">[171]일위대가표!#REF!</definedName>
    <definedName name="시험사1급">[171]일위대가표!#REF!</definedName>
    <definedName name="시험사2급" localSheetId="15">[171]일위대가표!#REF!</definedName>
    <definedName name="시험사2급">[171]일위대가표!#REF!</definedName>
    <definedName name="시험작업실공사ㅣ" localSheetId="15">#REF!</definedName>
    <definedName name="시험작업실공사ㅣ">#REF!</definedName>
    <definedName name="식재" localSheetId="15">#REF!</definedName>
    <definedName name="식재">#REF!</definedName>
    <definedName name="식재단가" localSheetId="15">#REF!</definedName>
    <definedName name="식재단가">#REF!</definedName>
    <definedName name="식재단가1" localSheetId="15">#REF!</definedName>
    <definedName name="식재단가1">#REF!</definedName>
    <definedName name="식재이식삽도" hidden="1">{#N/A,#N/A,FALSE,"운반시간"}</definedName>
    <definedName name="신너" localSheetId="15">#REF!</definedName>
    <definedName name="신너">#REF!</definedName>
    <definedName name="신도리코">[0]!신도리코</definedName>
    <definedName name="신상" localSheetId="15">#REF!</definedName>
    <definedName name="신상">#REF!</definedName>
    <definedName name="신설">OFFSET([129]참조!$H$2,0,0,COUNTA([129]참조!$H$1:$H$65536),1)</definedName>
    <definedName name="신성" localSheetId="15">#REF!</definedName>
    <definedName name="신성">#REF!</definedName>
    <definedName name="신성감" localSheetId="15">#REF!</definedName>
    <definedName name="신성감">#REF!</definedName>
    <definedName name="신안" hidden="1">{#N/A,#N/A,FALSE,"현장 NCR 분석";#N/A,#N/A,FALSE,"현장품질감사";#N/A,#N/A,FALSE,"현장품질감사"}</definedName>
    <definedName name="신일위" localSheetId="15">#REF!</definedName>
    <definedName name="신일위">#REF!</definedName>
    <definedName name="신종면">[254]종배수관면벽신!$A$34:$J$40</definedName>
    <definedName name="신종배수">'[254]종배수관(신)'!$A$27:$L$33</definedName>
    <definedName name="신축" localSheetId="15">#REF!</definedName>
    <definedName name="신축">#REF!</definedName>
    <definedName name="신축공사" localSheetId="2" hidden="1">{"'단계별시설공사비'!$A$3:$K$51"}</definedName>
    <definedName name="신축공사" localSheetId="3" hidden="1">{"'단계별시설공사비'!$A$3:$K$51"}</definedName>
    <definedName name="신축공사" localSheetId="1" hidden="1">{"'단계별시설공사비'!$A$3:$K$51"}</definedName>
    <definedName name="신축공사" hidden="1">{"'단계별시설공사비'!$A$3:$K$51"}</definedName>
    <definedName name="신축이음각도" localSheetId="15">#REF!</definedName>
    <definedName name="신축이음각도">#REF!</definedName>
    <definedName name="신축이음갯수" localSheetId="15">#REF!</definedName>
    <definedName name="신축이음갯수">#REF!</definedName>
    <definedName name="신축이음장치" localSheetId="15">#REF!</definedName>
    <definedName name="신축이음장치">#REF!</definedName>
    <definedName name="신호공" localSheetId="15">[65]시중노임단가!#REF!</definedName>
    <definedName name="신호공">[65]시중노임단가!#REF!</definedName>
    <definedName name="신호기">#N/A</definedName>
    <definedName name="신호기용공배관" localSheetId="15">[194]!돌아가기</definedName>
    <definedName name="신호기용공배관">[194]!돌아가기</definedName>
    <definedName name="신호등" localSheetId="15">'[288]일위대가(가설)'!#REF!</definedName>
    <definedName name="신호등">'[288]일위대가(가설)'!#REF!</definedName>
    <definedName name="실" hidden="1">{"'단계별시설공사비'!$A$3:$K$51"}</definedName>
    <definedName name="실시설계" localSheetId="15">[180]공사비!#REF!</definedName>
    <definedName name="실시설계">[180]공사비!#REF!</definedName>
    <definedName name="실시설계비" localSheetId="15">#REF!</definedName>
    <definedName name="실시설계비">#REF!</definedName>
    <definedName name="실시적용" localSheetId="15">[180]공사비!#REF!</definedName>
    <definedName name="실시적용">[180]공사비!#REF!</definedName>
    <definedName name="실시적용1" localSheetId="15">[180]공사비!#REF!</definedName>
    <definedName name="실시적용1">[180]공사비!#REF!</definedName>
    <definedName name="실시적용2" localSheetId="15">[180]공사비!#REF!</definedName>
    <definedName name="실시적용2">[180]공사비!#REF!</definedName>
    <definedName name="실핸예산검토3" hidden="1">{"'단계별시설공사비'!$A$3:$K$51"}</definedName>
    <definedName name="실행" localSheetId="15">#REF!</definedName>
    <definedName name="실행">#REF!</definedName>
    <definedName name="실행4안" hidden="1">{"'단계별시설공사비'!$A$3:$K$51"}</definedName>
    <definedName name="실행갑지" hidden="1">{"'단계별시설공사비'!$A$3:$K$51"}</definedName>
    <definedName name="실행갑지2안" hidden="1">{"'단계별시설공사비'!$A$3:$K$51"}</definedName>
    <definedName name="실행공기" localSheetId="15">#REF!</definedName>
    <definedName name="실행공기">#REF!</definedName>
    <definedName name="실행예산" hidden="1">{"'단계별시설공사비'!$A$3:$K$51"}</definedName>
    <definedName name="실행예산검토3안" hidden="1">{"'단계별시설공사비'!$A$3:$K$51"}</definedName>
    <definedName name="심도조사기계손료" localSheetId="15">'[176]12.보오링'!#REF!</definedName>
    <definedName name="심도조사기계손료">'[176]12.보오링'!#REF!</definedName>
    <definedName name="심선">OFFSET([129]참조!$J$2,0,0,COUNTA([129]참조!$J$1:$J$65536),1)</definedName>
    <definedName name="심우" localSheetId="15">#REF!</definedName>
    <definedName name="심우">#REF!</definedName>
    <definedName name="심우을" localSheetId="15">#REF!</definedName>
    <definedName name="심우을">#REF!</definedName>
    <definedName name="쌍암1교" localSheetId="15">#REF!</definedName>
    <definedName name="쌍암1교">#REF!</definedName>
    <definedName name="씨" localSheetId="15">#REF!</definedName>
    <definedName name="씨">#REF!</definedName>
    <definedName name="씨그마ck" localSheetId="15">#REF!</definedName>
    <definedName name="씨그마ck">#REF!</definedName>
    <definedName name="씨그마y" localSheetId="15">#REF!</definedName>
    <definedName name="씨그마y">#REF!</definedName>
    <definedName name="ㅇ" localSheetId="15">#REF!</definedName>
    <definedName name="ㅇ">#REF!</definedName>
    <definedName name="ㅇ1" localSheetId="15">[194]수량산출!#REF!</definedName>
    <definedName name="ㅇ1">[194]수량산출!#REF!</definedName>
    <definedName name="ㅇ48" localSheetId="15">#REF!</definedName>
    <definedName name="ㅇ48">#REF!</definedName>
    <definedName name="ㅇ560" localSheetId="15">#REF!</definedName>
    <definedName name="ㅇ560">#REF!</definedName>
    <definedName name="ㅇㄱㄹㄷ" localSheetId="15">BlankMacro1</definedName>
    <definedName name="ㅇㄱㄹㄷ">BlankMacro1</definedName>
    <definedName name="ㅇ귯345ㅍㅎㄷㄱㄹ">[0]!ㅇ귯345ㅍㅎㄷㄱㄹ</definedName>
    <definedName name="ㅇㄴ">{"'도면'!$G$62:$H$63","'도면'!$G$62:$H$63"}</definedName>
    <definedName name="ㅇㄴㄴ" hidden="1">{#N/A,#N/A,FALSE,"골재소요량";#N/A,#N/A,FALSE,"골재소요량"}</definedName>
    <definedName name="ㅇㄴㄹ">{"'도면'!$G$62:$H$63","'도면'!$G$62:$H$63"}</definedName>
    <definedName name="ㅇㄴㄹㄴㅇ" hidden="1">{#N/A,"수불부",FALSE,"사급자재수불서";#N/A,"수불부",FALSE,"사급자재수불서"}</definedName>
    <definedName name="ㅇㄴㄹㄴㅇㄹ">#N/A</definedName>
    <definedName name="ㅇㄴㄹㄹㄴㄹㄹ" hidden="1">{#N/A,#N/A,FALSE,"운반시간"}</definedName>
    <definedName name="ㅇㄴㄻㅎㅈㄷㅈㄷㄴ" hidden="1">{"'Sheet1'!$D$19","'Sheet1'!$B$22:$E$22"}</definedName>
    <definedName name="ㅇㄴㅁ" hidden="1">[289]실행철강하도!$A$1:$A$4</definedName>
    <definedName name="ㅇㄴㅁㄹㅇㄻㅇㄹㄴㅇ" hidden="1">{#N/A,"수불부",FALSE,"사급자재수불서";#N/A,"수불부",FALSE,"사급자재수불서"}</definedName>
    <definedName name="ㅇㄶㄹㄷㄱㄹㅈ" hidden="1">{#N/A,"수불부",FALSE,"사급자재수불서";#N/A,"수불부",FALSE,"사급자재수불서"}</definedName>
    <definedName name="ㅇㄶㅁㄴㄱㄷ" hidden="1">{#N/A,"수불부",FALSE,"사급자재수불서";#N/A,"수불부",FALSE,"사급자재수불서"}</definedName>
    <definedName name="ㅇㄶㅁㄷㄱㄹㅈ" hidden="1">{#N/A,"수불부",FALSE,"사급자재수불서";#N/A,"수불부",FALSE,"사급자재수불서"}</definedName>
    <definedName name="ㅇㄹ" hidden="1">{#N/A,#N/A,FALSE,"조골재"}</definedName>
    <definedName name="ㅇㄹㄴ" hidden="1">{#N/A,"수불부",FALSE,"사급자재수불서";#N/A,"수불부",FALSE,"사급자재수불서"}</definedName>
    <definedName name="ㅇㄹㄴㅁㅎㅁㄴ" hidden="1">{#N/A,"수불부",FALSE,"사급자재수불서";#N/A,"수불부",FALSE,"사급자재수불서"}</definedName>
    <definedName name="ㅇㄹㄹ" localSheetId="15" hidden="1">#REF!</definedName>
    <definedName name="ㅇㄹㄹ" hidden="1">#REF!</definedName>
    <definedName name="ㅇㄹㄹㄴㅇㄹㅇㄹㄴㅇ" localSheetId="15" hidden="1">[290]조명시설!#REF!</definedName>
    <definedName name="ㅇㄹㄹㄴㅇㄹㅇㄹㄴㅇ" hidden="1">[290]조명시설!#REF!</definedName>
    <definedName name="ㅇㄹㄹㅇ" hidden="1">{#N/A,#N/A,FALSE,"2~8번"}</definedName>
    <definedName name="ㅇㄹㅇ" hidden="1">{#N/A,#N/A,FALSE,"운반시간"}</definedName>
    <definedName name="ㅇㄹㅇㄹ" localSheetId="15" hidden="1">#REF!</definedName>
    <definedName name="ㅇㄹㅇㄹ" hidden="1">#REF!</definedName>
    <definedName name="ㅇ롯" localSheetId="15">BlankMacro1</definedName>
    <definedName name="ㅇ롯">BlankMacro1</definedName>
    <definedName name="ㅇㄻㄴㅀ" hidden="1">{#N/A,"수불부",FALSE,"사급자재수불서";#N/A,"수불부",FALSE,"사급자재수불서"}</definedName>
    <definedName name="ㅇㄻㄴㅇㄹ" localSheetId="15">#REF!</definedName>
    <definedName name="ㅇㄻㄴㅇㄹ">#REF!</definedName>
    <definedName name="ㅇㄻㅇㄹ" localSheetId="15">#REF!</definedName>
    <definedName name="ㅇㄻㅇㄹ">#REF!</definedName>
    <definedName name="ㅇㅀㄱㅎ" localSheetId="15">BlankMacro1</definedName>
    <definedName name="ㅇㅀㄱㅎ">BlankMacro1</definedName>
    <definedName name="ㅇㅀㄴ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ㅀㄴ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ㅀㄴ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ㅀㄴ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ㅁ" localSheetId="15">#REF!</definedName>
    <definedName name="ㅇㅁ">#REF!</definedName>
    <definedName name="ㅇㅁㄶㄴㅇㅁㅀㅇㄴ" hidden="1">{#N/A,"수불부",FALSE,"사급자재수불서";#N/A,"수불부",FALSE,"사급자재수불서"}</definedName>
    <definedName name="ㅇㅁㅇ" localSheetId="15">#REF!</definedName>
    <definedName name="ㅇㅁㅇ">#REF!</definedName>
    <definedName name="ㅇㅇ" localSheetId="15">#REF!</definedName>
    <definedName name="ㅇㅇ">#REF!</definedName>
    <definedName name="ㅇㅇㄹ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ㅇㄹ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ㅇㄹ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ㅇ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ㅇㅇ" localSheetId="15" hidden="1">#REF!</definedName>
    <definedName name="ㅇㅇㅇ" hidden="1">#REF!</definedName>
    <definedName name="ㅇㅇㅇㅇ" localSheetId="15" hidden="1">#REF!</definedName>
    <definedName name="ㅇㅇㅇㅇ" hidden="1">#REF!</definedName>
    <definedName name="ㅇㅇㅇㅇㅇ">[0]!ㅇㅇㅇㅇㅇ</definedName>
    <definedName name="ㅇㅇㅇㅇㅇㅇ" hidden="1">{#N/A,#N/A,FALSE,"조골재"}</definedName>
    <definedName name="ㅇㅇㅇㅇㅇㅇㅇ" localSheetId="15">#REF!</definedName>
    <definedName name="ㅇㅇㅇㅇㅇㅇㅇ">#REF!</definedName>
    <definedName name="ㅇㅊㅍㅍㅊㅌㅍㅊㅌㅍㅌ" localSheetId="15" hidden="1">[290]조명시설!#REF!</definedName>
    <definedName name="ㅇㅊㅍㅍㅊㅌㅍㅊㅌㅍㅌ" hidden="1">[290]조명시설!#REF!</definedName>
    <definedName name="ㅇㅎ">[0]!ㅇㅎ</definedName>
    <definedName name="ㅇㅎㅁㅇㅎㄴㅇㅁ" hidden="1">{#N/A,"수불부",FALSE,"사급자재수불서";#N/A,"수불부",FALSE,"사급자재수불서"}</definedName>
    <definedName name="ㅇ호ㅗㅈ도" hidden="1">{#N/A,#N/A,FALSE,"속도"}</definedName>
    <definedName name="아" localSheetId="15">#REF!</definedName>
    <definedName name="아">#REF!</definedName>
    <definedName name="아가" localSheetId="15">[274]물가대비표!#REF!</definedName>
    <definedName name="아가">[274]물가대비표!#REF!</definedName>
    <definedName name="아노드" localSheetId="15">#REF!</definedName>
    <definedName name="아노드">#REF!</definedName>
    <definedName name="아랑러ㅏㅇㄴㄹ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아러ㅏ러" localSheetId="2" hidden="1">{"'Firr(선)'!$AS$1:$AY$62","'Firr(사)'!$AS$1:$AY$62","'Firr(회)'!$AS$1:$AY$62","'Firr(선)'!$L$1:$V$62","'Firr(사)'!$L$1:$V$62","'Firr(회)'!$L$1:$V$62"}</definedName>
    <definedName name="아러ㅏ러" localSheetId="3" hidden="1">{"'Firr(선)'!$AS$1:$AY$62","'Firr(사)'!$AS$1:$AY$62","'Firr(회)'!$AS$1:$AY$62","'Firr(선)'!$L$1:$V$62","'Firr(사)'!$L$1:$V$62","'Firr(회)'!$L$1:$V$62"}</definedName>
    <definedName name="아러ㅏ러" localSheetId="7" hidden="1">{"'Firr(선)'!$AS$1:$AY$62","'Firr(사)'!$AS$1:$AY$62","'Firr(회)'!$AS$1:$AY$62","'Firr(선)'!$L$1:$V$62","'Firr(사)'!$L$1:$V$62","'Firr(회)'!$L$1:$V$62"}</definedName>
    <definedName name="아러ㅏ러" localSheetId="1" hidden="1">{"'Firr(선)'!$AS$1:$AY$62","'Firr(사)'!$AS$1:$AY$62","'Firr(회)'!$AS$1:$AY$62","'Firr(선)'!$L$1:$V$62","'Firr(사)'!$L$1:$V$62","'Firr(회)'!$L$1:$V$62"}</definedName>
    <definedName name="아러ㅏ러" hidden="1">{"'Firr(선)'!$AS$1:$AY$62","'Firr(사)'!$AS$1:$AY$62","'Firr(회)'!$AS$1:$AY$62","'Firr(선)'!$L$1:$V$62","'Firr(사)'!$L$1:$V$62","'Firr(회)'!$L$1:$V$62"}</definedName>
    <definedName name="아리랑">'[291]배관배선 단가조사'!$A$3:$P$190</definedName>
    <definedName name="아리랑2">[291]일위대가!$A$1:$P$990</definedName>
    <definedName name="아리랑3">[291]일위대가!$A$1:$O$1918</definedName>
    <definedName name="아리랑4">[291]일위대가집계!$A$1:$L$81</definedName>
    <definedName name="아세탈렌" localSheetId="15">#REF!</definedName>
    <definedName name="아세탈렌">#REF!</definedName>
    <definedName name="아세틸렌" localSheetId="15">[276]물가대비표!#REF!</definedName>
    <definedName name="아세틸렌">[276]물가대비표!#REF!</definedName>
    <definedName name="아스콘" localSheetId="15">#REF!</definedName>
    <definedName name="아스콘">#REF!</definedName>
    <definedName name="아스콘2" localSheetId="15" hidden="1">[191]조명시설!#REF!</definedName>
    <definedName name="아스콘2" hidden="1">[191]조명시설!#REF!</definedName>
    <definedName name="아스콘467" localSheetId="15">#REF!</definedName>
    <definedName name="아스콘467">#REF!</definedName>
    <definedName name="아스콘78" localSheetId="15">#REF!</definedName>
    <definedName name="아스콘78">#REF!</definedName>
    <definedName name="아스콘걷어내기" localSheetId="15">[50]목재동바리!#REF!</definedName>
    <definedName name="아스콘걷어내기">[50]목재동바리!#REF!</definedName>
    <definedName name="아스콘깨기" hidden="1">{#N/A,#N/A,FALSE,"골재소요량";#N/A,#N/A,FALSE,"골재소요량"}</definedName>
    <definedName name="아스타일공" localSheetId="15">[171]일위대가표!#REF!</definedName>
    <definedName name="아스타일공">[171]일위대가표!#REF!</definedName>
    <definedName name="아스팔트" localSheetId="15">#REF!</definedName>
    <definedName name="아스팔트">#REF!</definedName>
    <definedName name="아스팔트_페이버" localSheetId="15">[105]장비집계!#REF!</definedName>
    <definedName name="아스팔트_페이버">[105]장비집계!#REF!</definedName>
    <definedName name="아스팔트1" localSheetId="15">#REF!</definedName>
    <definedName name="아스팔트1">#REF!</definedName>
    <definedName name="아스팔트4" localSheetId="15">#REF!</definedName>
    <definedName name="아스팔트4">#REF!</definedName>
    <definedName name="아스팔트디스트리뷰터" localSheetId="15">[105]장비집계!#REF!</definedName>
    <definedName name="아스팔트디스트리뷰터">[105]장비집계!#REF!</definedName>
    <definedName name="아스팔트루핑" localSheetId="15">#REF!</definedName>
    <definedName name="아스팔트루핑">#REF!</definedName>
    <definedName name="아스팔트방수" localSheetId="15">[50]목재동바리!#REF!</definedName>
    <definedName name="아스팔트방수">[50]목재동바리!#REF!</definedName>
    <definedName name="아스팔트절단" localSheetId="15">[50]목재동바리!#REF!</definedName>
    <definedName name="아스팔트절단">[50]목재동바리!#REF!</definedName>
    <definedName name="아스팔트집계" localSheetId="15">#REF!</definedName>
    <definedName name="아스팔트집계">#REF!</definedName>
    <definedName name="아아">[0]!아아</definedName>
    <definedName name="아아아" localSheetId="15">'[292]일위대가(1)'!#REF!</definedName>
    <definedName name="아아아">'[292]일위대가(1)'!#REF!</definedName>
    <definedName name="아앙">[0]!아앙</definedName>
    <definedName name="아야" localSheetId="15">#REF!</definedName>
    <definedName name="아야">#REF!</definedName>
    <definedName name="아연도22" localSheetId="15">[1]일위대가표!#REF!</definedName>
    <definedName name="아연도22">[1]일위대가표!#REF!</definedName>
    <definedName name="아연도28" localSheetId="15">#REF!</definedName>
    <definedName name="아연도28">#REF!</definedName>
    <definedName name="아연도28C" localSheetId="15">[51]Sheet6!#REF!</definedName>
    <definedName name="아연도28C">[51]Sheet6!#REF!</definedName>
    <definedName name="아연도54C" localSheetId="15">[1]일위대가표!#REF!</definedName>
    <definedName name="아연도54C">[1]일위대가표!#REF!</definedName>
    <definedName name="아연도전선관" localSheetId="15">#REF!</definedName>
    <definedName name="아연도전선관">#REF!</definedName>
    <definedName name="아연양극" localSheetId="15">[1]일위대가표!#REF!</definedName>
    <definedName name="아연양극">[1]일위대가표!#REF!</definedName>
    <definedName name="악취" localSheetId="15">[206]직접인건비!#REF!</definedName>
    <definedName name="악취">[206]직접인건비!#REF!</definedName>
    <definedName name="안" localSheetId="15">#REF!</definedName>
    <definedName name="안">#REF!</definedName>
    <definedName name="안전" localSheetId="15">#REF!</definedName>
    <definedName name="안전">#REF!</definedName>
    <definedName name="안전관리비" localSheetId="15">#REF!</definedName>
    <definedName name="안전관리비">#REF!</definedName>
    <definedName name="안전관리비요율" localSheetId="15">#REF!</definedName>
    <definedName name="안전관리비요율">#REF!</definedName>
    <definedName name="안전관리비표" localSheetId="15">#REF!</definedName>
    <definedName name="안전관리비표">#REF!</definedName>
    <definedName name="알d" localSheetId="15">#REF!</definedName>
    <definedName name="알d">#REF!</definedName>
    <definedName name="알파1" localSheetId="15">#REF!</definedName>
    <definedName name="알파1">#REF!</definedName>
    <definedName name="알파2" localSheetId="15">#REF!</definedName>
    <definedName name="알파2">#REF!</definedName>
    <definedName name="암거" localSheetId="15">#REF!</definedName>
    <definedName name="암거">#REF!</definedName>
    <definedName name="암거공" localSheetId="15">#REF!</definedName>
    <definedName name="암거공">#REF!</definedName>
    <definedName name="암거구조물공" localSheetId="15">#REF!</definedName>
    <definedName name="암거구조물공">#REF!</definedName>
    <definedName name="암거구조물자재대" localSheetId="15">#REF!</definedName>
    <definedName name="암거구조물자재대">#REF!</definedName>
    <definedName name="암거단위수량1" localSheetId="15">#REF!</definedName>
    <definedName name="암거단위수량1">#REF!</definedName>
    <definedName name="암거단위수량2" localSheetId="15">#REF!</definedName>
    <definedName name="암거단위수량2">#REF!</definedName>
    <definedName name="암거토공" localSheetId="15">#REF!</definedName>
    <definedName name="암거토공">#REF!</definedName>
    <definedName name="암거폭" localSheetId="15">#REF!</definedName>
    <definedName name="암거폭">#REF!</definedName>
    <definedName name="압착터미널" localSheetId="15">[293]단가!#REF!</definedName>
    <definedName name="압착터미널">[293]단가!#REF!</definedName>
    <definedName name="앙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앙카">OFFSET([129]참조!$AL$2,0,0,COUNTA([129]참조!$AL$1:$AL$65536),1)</definedName>
    <definedName name="앞성토" localSheetId="15">#REF!</definedName>
    <definedName name="앞성토">#REF!</definedName>
    <definedName name="애자" localSheetId="15">#REF!</definedName>
    <definedName name="애자">#REF!</definedName>
    <definedName name="앨c" localSheetId="15">#REF!</definedName>
    <definedName name="앨c">#REF!</definedName>
    <definedName name="앨e" localSheetId="15">#REF!</definedName>
    <definedName name="앨e">#REF!</definedName>
    <definedName name="앨보90_25" localSheetId="15">#REF!</definedName>
    <definedName name="앨보90_25">#REF!</definedName>
    <definedName name="앨보90_50" localSheetId="15">#REF!</definedName>
    <definedName name="앨보90_50">#REF!</definedName>
    <definedName name="앨보90_75" localSheetId="15">#REF!</definedName>
    <definedName name="앨보90_75">#REF!</definedName>
    <definedName name="앵카볼트_M22×300L" localSheetId="15">#REF!</definedName>
    <definedName name="앵카볼트_M22×300L">#REF!</definedName>
    <definedName name="앵커볼트" localSheetId="15">#REF!</definedName>
    <definedName name="앵커볼트">#REF!</definedName>
    <definedName name="양매자0403">[164]데이타!$E$168</definedName>
    <definedName name="양매자0505">[164]데이타!$E$169</definedName>
    <definedName name="양매자0606">[164]데이타!$E$170</definedName>
    <definedName name="양생공" localSheetId="15">[171]일위대가표!#REF!</definedName>
    <definedName name="양생공">[171]일위대가표!#REF!</definedName>
    <definedName name="양석" localSheetId="15">#REF!,#REF!,#REF!,#REF!,#REF!,#REF!,#REF!,#REF!,#REF!,#REF!,#REF!,#REF!,#REF!,#REF!,#REF!,#REF!,#REF!,#REF!,#REF!</definedName>
    <definedName name="양석">#REF!,#REF!,#REF!,#REF!,#REF!,#REF!,#REF!,#REF!,#REF!,#REF!,#REF!,#REF!,#REF!,#REF!,#REF!,#REF!,#REF!,#REF!,#REF!</definedName>
    <definedName name="양석김" localSheetId="15">#REF!</definedName>
    <definedName name="양석김">#REF!</definedName>
    <definedName name="양수기_건설용펌프" localSheetId="15">[105]장비집계!#REF!</definedName>
    <definedName name="양수기_건설용펌프">[105]장비집계!#REF!</definedName>
    <definedName name="양승호" hidden="1">{"'도면'!$G$62:$H$63","'도면'!$G$62:$H$63"}</definedName>
    <definedName name="양식" localSheetId="15">#REF!</definedName>
    <definedName name="양식">#REF!</definedName>
    <definedName name="어랑너ㅣㄹㄴㅇ" hidden="1">{#N/A,"수불부",FALSE,"사급자재수불서";#N/A,"수불부",FALSE,"사급자재수불서"}</definedName>
    <definedName name="억이상" hidden="1">{#N/A,#N/A,FALSE,"2~8번"}</definedName>
    <definedName name="업체" localSheetId="15" hidden="1">#REF!</definedName>
    <definedName name="업체" hidden="1">#REF!</definedName>
    <definedName name="업체단가">[294]자재단가!$A$6:$M$156</definedName>
    <definedName name="에_어_호_스" localSheetId="15">[105]장비집계!#REF!</definedName>
    <definedName name="에_어_호_스">[105]장비집계!#REF!</definedName>
    <definedName name="에이치" localSheetId="15">#REF!</definedName>
    <definedName name="에이치">#REF!</definedName>
    <definedName name="엔지니어" localSheetId="15">#REF!</definedName>
    <definedName name="엔지니어">#REF!</definedName>
    <definedName name="엘리베이터공사" localSheetId="15">[232]건축외주!#REF!</definedName>
    <definedName name="엘리베이터공사">[232]건축외주!#REF!</definedName>
    <definedName name="여">#N/A</definedName>
    <definedName name="여건" localSheetId="15">[295]지급자재!#REF!</definedName>
    <definedName name="여건">[295]지급자재!#REF!</definedName>
    <definedName name="여과지동">[296]여과지동!$F$3:$AS$80</definedName>
    <definedName name="여비" localSheetId="15">[188]직접경비!#REF!</definedName>
    <definedName name="여비">[188]직접경비!#REF!</definedName>
    <definedName name="여유폭">[107]단위수량!$C$19</definedName>
    <definedName name="역L형옹벽" localSheetId="15">[75]일위대가!#REF!</definedName>
    <definedName name="역L형옹벽">[75]일위대가!#REF!</definedName>
    <definedName name="연결단위1" hidden="1">{#N/A,#N/A,FALSE,"골재소요량";#N/A,#N/A,FALSE,"골재소요량"}</definedName>
    <definedName name="연구" localSheetId="15">#REF!</definedName>
    <definedName name="연구">#REF!</definedName>
    <definedName name="연구보" localSheetId="15">#REF!</definedName>
    <definedName name="연구보">#REF!</definedName>
    <definedName name="연구보조원" localSheetId="15">#REF!</definedName>
    <definedName name="연구보조원">#REF!</definedName>
    <definedName name="연구원" localSheetId="15">#REF!</definedName>
    <definedName name="연구원">#REF!</definedName>
    <definedName name="연돌공" localSheetId="15">[171]일위대가표!#REF!</definedName>
    <definedName name="연돌공">[171]일위대가표!#REF!</definedName>
    <definedName name="연마공" localSheetId="15">[171]일위대가표!#REF!</definedName>
    <definedName name="연마공">[171]일위대가표!#REF!</definedName>
    <definedName name="연마지" localSheetId="15">#REF!</definedName>
    <definedName name="연마지">#REF!</definedName>
    <definedName name="연속3M" localSheetId="15">#REF!</definedName>
    <definedName name="연속3M">#REF!</definedName>
    <definedName name="연속3Mu" localSheetId="15">#REF!</definedName>
    <definedName name="연속3Mu">#REF!</definedName>
    <definedName name="연수" localSheetId="15">#REF!</definedName>
    <definedName name="연수">#REF!</definedName>
    <definedName name="연습" localSheetId="15">#REF!</definedName>
    <definedName name="연습">#REF!</definedName>
    <definedName name="연장" localSheetId="15">#REF!</definedName>
    <definedName name="연장">#REF!</definedName>
    <definedName name="연장L형측구" localSheetId="15">#REF!</definedName>
    <definedName name="연장L형측구">#REF!</definedName>
    <definedName name="연장이름" localSheetId="15">#REF!</definedName>
    <definedName name="연장이름">#REF!</definedName>
    <definedName name="연접도움말" localSheetId="15">[194]!연접도움말</definedName>
    <definedName name="연접도움말">[194]!연접도움말</definedName>
    <definedName name="연접물량">#N/A</definedName>
    <definedName name="염색기술3" hidden="1">{#N/A,#N/A,TRUE,"손익보고"}</definedName>
    <definedName name="영산홍" localSheetId="15">#REF!</definedName>
    <definedName name="영산홍">#REF!</definedName>
    <definedName name="예산" hidden="1">{#N/A,#N/A,TRUE,"손익보고"}</definedName>
    <definedName name="예산내역입니다">[297]터널조도!$AR$19:$AT$25</definedName>
    <definedName name="예산서" localSheetId="15">#REF!</definedName>
    <definedName name="예산서">#REF!</definedName>
    <definedName name="오" hidden="1">[135]실행철강하도!$A$1:$A$4</definedName>
    <definedName name="오벽높이" localSheetId="15">#REF!</definedName>
    <definedName name="오벽높이">#REF!</definedName>
    <definedName name="오수1호맨홀" localSheetId="15">[161]터파기및재료!#REF!</definedName>
    <definedName name="오수1호맨홀">[161]터파기및재료!#REF!</definedName>
    <definedName name="오수관단위수량" localSheetId="15">[161]터파기및재료!#REF!</definedName>
    <definedName name="오수관단위수량">[161]터파기및재료!#REF!</definedName>
    <definedName name="오수관로높이" localSheetId="15">[161]터파기및재료!#REF!</definedName>
    <definedName name="오수관로높이">[161]터파기및재료!#REF!</definedName>
    <definedName name="오수관로연장조서2" hidden="1">{#N/A,#N/A,FALSE,"운반시간"}</definedName>
    <definedName name="오수단위수량1" localSheetId="15">#REF!</definedName>
    <definedName name="오수단위수량1">#REF!</definedName>
    <definedName name="오수단위수량2" localSheetId="15">#REF!</definedName>
    <definedName name="오수단위수량2">#REF!</definedName>
    <definedName name="오수돈" localSheetId="15">#REF!</definedName>
    <definedName name="오수돈">#REF!</definedName>
    <definedName name="오수돈2" localSheetId="15">#REF!</definedName>
    <definedName name="오수돈2">#REF!</definedName>
    <definedName name="오수맨홀높이" localSheetId="15">[161]터파기및재료!#REF!</definedName>
    <definedName name="오수맨홀높이">[161]터파기및재료!#REF!</definedName>
    <definedName name="오수맨홀수량2" localSheetId="15">#REF!</definedName>
    <definedName name="오수맨홀수량2">#REF!</definedName>
    <definedName name="오수맨홀위치">{"'Sheet1'!$A$4","'Sheet1'!$A$9:$G$28"}</definedName>
    <definedName name="오수맨홀집계" localSheetId="15">#REF!</definedName>
    <definedName name="오수맨홀집계">#REF!</definedName>
    <definedName name="오수맨홀평균높이">[298]맨홀토공!$R$12</definedName>
    <definedName name="오수연장조서G" localSheetId="15">BlankMacro1</definedName>
    <definedName name="오수연장조서G">BlankMacro1</definedName>
    <definedName name="오오오">#N/A</definedName>
    <definedName name="옥내외">OFFSET([129]참조!$AY$2,0,0,COUNTA([129]참조!$AY$1:$AY$65536),1)</definedName>
    <definedName name="온도" localSheetId="15">#REF!</definedName>
    <definedName name="온도">#REF!</definedName>
    <definedName name="온돌공" localSheetId="15">[171]일위대가표!#REF!</definedName>
    <definedName name="온돌공">[171]일위대가표!#REF!</definedName>
    <definedName name="옹" hidden="1">{#N/A,#N/A,FALSE,"골재소요량";#N/A,#N/A,FALSE,"골재소요량"}</definedName>
    <definedName name="옹2되" localSheetId="15">#REF!</definedName>
    <definedName name="옹2되">#REF!</definedName>
    <definedName name="옹2부" localSheetId="15">#REF!</definedName>
    <definedName name="옹2부">#REF!</definedName>
    <definedName name="옹2블캡" localSheetId="15">#REF!</definedName>
    <definedName name="옹2블캡">#REF!</definedName>
    <definedName name="옹2블표" localSheetId="15">#REF!</definedName>
    <definedName name="옹2블표">#REF!</definedName>
    <definedName name="옹2상" localSheetId="15">#REF!</definedName>
    <definedName name="옹2상">#REF!</definedName>
    <definedName name="옹2속" localSheetId="15">#REF!</definedName>
    <definedName name="옹2속">#REF!</definedName>
    <definedName name="옹2잔" localSheetId="15">#REF!</definedName>
    <definedName name="옹2잔">#REF!</definedName>
    <definedName name="옹2잡" localSheetId="15">#REF!</definedName>
    <definedName name="옹2잡">#REF!</definedName>
    <definedName name="옹2지1" localSheetId="15">#REF!</definedName>
    <definedName name="옹2지1">#REF!</definedName>
    <definedName name="옹2지2" localSheetId="15">#REF!</definedName>
    <definedName name="옹2지2">#REF!</definedName>
    <definedName name="옹2지3" localSheetId="15">#REF!</definedName>
    <definedName name="옹2지3">#REF!</definedName>
    <definedName name="옹2터" localSheetId="15">#REF!</definedName>
    <definedName name="옹2터">#REF!</definedName>
    <definedName name="옹2합" localSheetId="15">#REF!</definedName>
    <definedName name="옹2합">#REF!</definedName>
    <definedName name="옹되" localSheetId="15">#REF!</definedName>
    <definedName name="옹되">#REF!</definedName>
    <definedName name="옹벽" localSheetId="15">#REF!</definedName>
    <definedName name="옹벽">#REF!</definedName>
    <definedName name="옹벽공" localSheetId="15">#REF!</definedName>
    <definedName name="옹벽공">#REF!</definedName>
    <definedName name="옹벽단위" localSheetId="15">[299]터파기및재료!#REF!</definedName>
    <definedName name="옹벽단위">[299]터파기및재료!#REF!</definedName>
    <definedName name="옹벽부용수로" localSheetId="15">'[300]준검 내역서'!#REF!</definedName>
    <definedName name="옹벽부용수로">'[300]준검 내역서'!#REF!</definedName>
    <definedName name="옹벽부용수로2" localSheetId="15">[301]지급자재!#REF!</definedName>
    <definedName name="옹벽부용수로2">[301]지급자재!#REF!</definedName>
    <definedName name="옹벽수량집계표" hidden="1">{#N/A,#N/A,FALSE,"2~8번"}</definedName>
    <definedName name="옹벽수량집계표총괄" hidden="1">{#N/A,#N/A,FALSE,"혼합골재"}</definedName>
    <definedName name="옹벽형측구깨기" localSheetId="15">#REF!</definedName>
    <definedName name="옹벽형측구깨기">#REF!</definedName>
    <definedName name="옹부" localSheetId="15">#REF!</definedName>
    <definedName name="옹부">#REF!</definedName>
    <definedName name="옹블캡" localSheetId="15">#REF!</definedName>
    <definedName name="옹블캡">#REF!</definedName>
    <definedName name="옹블표" localSheetId="15">#REF!</definedName>
    <definedName name="옹블표">#REF!</definedName>
    <definedName name="옹상" localSheetId="15">#REF!</definedName>
    <definedName name="옹상">#REF!</definedName>
    <definedName name="옹속" localSheetId="15">#REF!</definedName>
    <definedName name="옹속">#REF!</definedName>
    <definedName name="옹잔" localSheetId="15">#REF!</definedName>
    <definedName name="옹잔">#REF!</definedName>
    <definedName name="옹잡" localSheetId="15">#REF!</definedName>
    <definedName name="옹잡">#REF!</definedName>
    <definedName name="옹지1" localSheetId="15">#REF!</definedName>
    <definedName name="옹지1">#REF!</definedName>
    <definedName name="옹지2" localSheetId="15">#REF!</definedName>
    <definedName name="옹지2">#REF!</definedName>
    <definedName name="옹지3" localSheetId="15">#REF!</definedName>
    <definedName name="옹지3">#REF!</definedName>
    <definedName name="옹터" localSheetId="15">#REF!</definedName>
    <definedName name="옹터">#REF!</definedName>
    <definedName name="옹합" localSheetId="15">#REF!</definedName>
    <definedName name="옹합">#REF!</definedName>
    <definedName name="와이어메쉬10" localSheetId="15">#REF!</definedName>
    <definedName name="와이어메쉬10">#REF!</definedName>
    <definedName name="와이어메쉬4" localSheetId="15">#REF!</definedName>
    <definedName name="와이어메쉬4">#REF!</definedName>
    <definedName name="와이어메쉬8" localSheetId="15">#REF!</definedName>
    <definedName name="와이어메쉬8">#REF!</definedName>
    <definedName name="와촌면" localSheetId="15">#REF!</definedName>
    <definedName name="와촌면">#REF!</definedName>
    <definedName name="완공3" localSheetId="15" hidden="1">#REF!</definedName>
    <definedName name="완공3" hidden="1">#REF!</definedName>
    <definedName name="완금" localSheetId="15">#REF!</definedName>
    <definedName name="완금">#REF!</definedName>
    <definedName name="왕벚나무" localSheetId="15">#REF!</definedName>
    <definedName name="왕벚나무">#REF!</definedName>
    <definedName name="왜성도라지" localSheetId="15">#REF!</definedName>
    <definedName name="왜성도라지">#REF!</definedName>
    <definedName name="외" localSheetId="15">#REF!</definedName>
    <definedName name="외">#REF!</definedName>
    <definedName name="외경" localSheetId="15">#REF!</definedName>
    <definedName name="외경">#REF!</definedName>
    <definedName name="외벽" localSheetId="15">#REF!</definedName>
    <definedName name="외벽">#REF!</definedName>
    <definedName name="요수간선총괄표">{"'Sheet1'!$A$4","'Sheet1'!$A$9:$G$28"}</definedName>
    <definedName name="요약문" localSheetId="15">[188]직접인건비!#REF!</definedName>
    <definedName name="요약문">[188]직접인건비!#REF!</definedName>
    <definedName name="요율" localSheetId="15">#REF!</definedName>
    <definedName name="요율">#REF!</definedName>
    <definedName name="용량" localSheetId="15">'[89]1단계'!#REF!</definedName>
    <definedName name="용량">'[89]1단계'!#REF!</definedName>
    <definedName name="용량_W" localSheetId="15">#REF!</definedName>
    <definedName name="용량_W">#REF!</definedName>
    <definedName name="용수간선공사비">{"'Sheet1'!$A$4","'Sheet1'!$A$9:$G$28"}</definedName>
    <definedName name="용수로재료집계">{"'Sheet1'!$A$4","'Sheet1'!$A$9:$G$28"}</definedName>
    <definedName name="용역개요" localSheetId="15">#REF!</definedName>
    <definedName name="용역개요">#REF!</definedName>
    <definedName name="용접" localSheetId="15">#REF!</definedName>
    <definedName name="용접">#REF!</definedName>
    <definedName name="용접공" localSheetId="15">#REF!</definedName>
    <definedName name="용접공">#REF!</definedName>
    <definedName name="용접공_일반" localSheetId="15">#REF!</definedName>
    <definedName name="용접공_일반">#REF!</definedName>
    <definedName name="용접공_철도" localSheetId="15">#REF!</definedName>
    <definedName name="용접공_철도">#REF!</definedName>
    <definedName name="용접공단가" localSheetId="15">[181]관접합및부설!#REF!</definedName>
    <definedName name="용접공단가">[181]관접합및부설!#REF!</definedName>
    <definedName name="용접기__교류" localSheetId="15">[105]장비집계!#REF!</definedName>
    <definedName name="용접기__교류">[105]장비집계!#REF!</definedName>
    <definedName name="용접기손료" localSheetId="15">[276]물가대비표!#REF!</definedName>
    <definedName name="용접기손료">[276]물가대비표!#REF!</definedName>
    <definedName name="용접봉" localSheetId="15">#REF!</definedName>
    <definedName name="용접봉">#REF!</definedName>
    <definedName name="용접봉16" localSheetId="15">[276]물가대비표!#REF!</definedName>
    <definedName name="용접봉16">[276]물가대비표!#REF!</definedName>
    <definedName name="용접봉전기" localSheetId="15">#REF!</definedName>
    <definedName name="용접봉전기">#REF!</definedName>
    <definedName name="우">#N/A</definedName>
    <definedName name="우가">#N/A</definedName>
    <definedName name="우리" localSheetId="15">#REF!</definedName>
    <definedName name="우리">#REF!</definedName>
    <definedName name="우물공" localSheetId="15">[171]일위대가표!#REF!</definedName>
    <definedName name="우물공">[171]일위대가표!#REF!</definedName>
    <definedName name="우수공" localSheetId="15">#REF!</definedName>
    <definedName name="우수공">#REF!</definedName>
    <definedName name="우수돈" localSheetId="15">#REF!</definedName>
    <definedName name="우수돈">#REF!</definedName>
    <definedName name="우수돈2" localSheetId="15">#REF!</definedName>
    <definedName name="우수돈2">#REF!</definedName>
    <definedName name="우수연장조서" localSheetId="15">#REF!</definedName>
    <definedName name="우수연장조서">#REF!</definedName>
    <definedName name="운반비" localSheetId="15">#REF!</definedName>
    <definedName name="운반비">#REF!</definedName>
    <definedName name="운반차운전기사" localSheetId="15">#REF!</definedName>
    <definedName name="운반차운전기사">#REF!</definedName>
    <definedName name="운영형태" localSheetId="15">#REF!</definedName>
    <definedName name="운영형태">#REF!</definedName>
    <definedName name="운전" localSheetId="15">#REF!</definedName>
    <definedName name="운전">#REF!</definedName>
    <definedName name="운전사" localSheetId="15">#REF!</definedName>
    <definedName name="운전사">#REF!</definedName>
    <definedName name="운전사_기계" localSheetId="15">#REF!</definedName>
    <definedName name="운전사_기계">#REF!</definedName>
    <definedName name="운전사_운반">'[190]기계경비(시간당)'!$D$7</definedName>
    <definedName name="운전사_운반차" localSheetId="15">#REF!</definedName>
    <definedName name="운전사_운반차">#REF!</definedName>
    <definedName name="운전사운반차" localSheetId="15">#REF!</definedName>
    <definedName name="운전사운반차">#REF!</definedName>
    <definedName name="운전조" localSheetId="15">#REF!</definedName>
    <definedName name="운전조">#REF!</definedName>
    <definedName name="워" localSheetId="15">#REF!</definedName>
    <definedName name="워">#REF!</definedName>
    <definedName name="원" localSheetId="15">#REF!</definedName>
    <definedName name="원">#REF!</definedName>
    <definedName name="원_가_계_산_서" localSheetId="15">#REF!</definedName>
    <definedName name="원_가_계_산_서">#REF!</definedName>
    <definedName name="원가" localSheetId="15">#REF!</definedName>
    <definedName name="원가">#REF!</definedName>
    <definedName name="원가2안" hidden="1">{#N/A,#N/A,FALSE,"운반시간"}</definedName>
    <definedName name="원가가가" localSheetId="15">[44]일위집계표!#REF!</definedName>
    <definedName name="원가가가">[44]일위집계표!#REF!</definedName>
    <definedName name="원가가가가가가" localSheetId="15">#REF!</definedName>
    <definedName name="원가가가가가가">#REF!</definedName>
    <definedName name="원가계산" localSheetId="15">[44]일위집계표!#REF!</definedName>
    <definedName name="원가계산">[44]일위집계표!#REF!</definedName>
    <definedName name="원가계산1">[294]자재단가!$A$6:$M$156</definedName>
    <definedName name="원가계산명" localSheetId="15">#REF!</definedName>
    <definedName name="원가계산명">#REF!</definedName>
    <definedName name="원가계산서">[302]자재단가!$A$6:$M$156</definedName>
    <definedName name="원가계산서2" localSheetId="15">#REF!</definedName>
    <definedName name="원가계산서2">#REF!</definedName>
    <definedName name="원가계산창">[0]!원가계산창</definedName>
    <definedName name="원길" localSheetId="15">#REF!</definedName>
    <definedName name="원길">#REF!</definedName>
    <definedName name="원길이" localSheetId="15">[303]관급!#REF!</definedName>
    <definedName name="원길이">[303]관급!#REF!</definedName>
    <definedName name="원남내역" hidden="1">[304]실행철강하도!$A$1:$A$4</definedName>
    <definedName name="원자력계장공" localSheetId="15">#REF!</definedName>
    <definedName name="원자력계장공">#REF!</definedName>
    <definedName name="원자력기계설치공" localSheetId="15">#REF!</definedName>
    <definedName name="원자력기계설치공">#REF!</definedName>
    <definedName name="원자력기술자" localSheetId="15">#REF!</definedName>
    <definedName name="원자력기술자">#REF!</definedName>
    <definedName name="원자력덕트공" localSheetId="15">#REF!</definedName>
    <definedName name="원자력덕트공">#REF!</definedName>
    <definedName name="원자력배관공" localSheetId="15">#REF!</definedName>
    <definedName name="원자력배관공">#REF!</definedName>
    <definedName name="원자력보온공" localSheetId="15">#REF!</definedName>
    <definedName name="원자력보온공">#REF!</definedName>
    <definedName name="원자력용접공" localSheetId="15">#REF!</definedName>
    <definedName name="원자력용접공">#REF!</definedName>
    <definedName name="원자력제관공" localSheetId="15">#REF!</definedName>
    <definedName name="원자력제관공">#REF!</definedName>
    <definedName name="원자력케이블전공" localSheetId="15">#REF!</definedName>
    <definedName name="원자력케이블전공">#REF!</definedName>
    <definedName name="원자력특별인부" localSheetId="15">#REF!</definedName>
    <definedName name="원자력특별인부">#REF!</definedName>
    <definedName name="원자력품질관리사" localSheetId="15">#REF!</definedName>
    <definedName name="원자력품질관리사">#REF!</definedName>
    <definedName name="원자력플랜트전공" localSheetId="15">#REF!</definedName>
    <definedName name="원자력플랜트전공">#REF!</definedName>
    <definedName name="원지반다짐" localSheetId="15">#REF!</definedName>
    <definedName name="원지반다짐">#REF!</definedName>
    <definedName name="원형1호">[233]맨홀_공사비!$N$15</definedName>
    <definedName name="원형2호">[233]맨홀_공사비!$N$16</definedName>
    <definedName name="원형3호">[233]맨홀_공사비!$N$17</definedName>
    <definedName name="원형3회" localSheetId="15">#REF!</definedName>
    <definedName name="원형3회">#REF!</definedName>
    <definedName name="원형4호">[233]맨홀_공사비!$N$18</definedName>
    <definedName name="원형4회" localSheetId="15">#REF!</definedName>
    <definedName name="원형4회">#REF!</definedName>
    <definedName name="원형5호">[233]맨홀_공사비!$N$19</definedName>
    <definedName name="웨브높이" localSheetId="15">#REF!</definedName>
    <definedName name="웨브높이">#REF!</definedName>
    <definedName name="웨브두께" localSheetId="15">#REF!</definedName>
    <definedName name="웨브두께">#REF!</definedName>
    <definedName name="위락경관" localSheetId="15">[206]직접인건비!#REF!</definedName>
    <definedName name="위락경관">[206]직접인건비!#REF!</definedName>
    <definedName name="위병면회소" localSheetId="15">[305]원가계산서!#REF!</definedName>
    <definedName name="위병면회소">[305]원가계산서!#REF!</definedName>
    <definedName name="위생공" localSheetId="15">[171]일위대가표!#REF!</definedName>
    <definedName name="위생공">[171]일위대가표!#REF!</definedName>
    <definedName name="위생공중보건" localSheetId="15">#REF!</definedName>
    <definedName name="위생공중보건">#REF!</definedName>
    <definedName name="위생보건" localSheetId="15">[206]직접인건비!#REF!</definedName>
    <definedName name="위생보건">[206]직접인건비!#REF!</definedName>
    <definedName name="위탁공사비" localSheetId="15">'[306]화재 탐지 설비'!#REF!</definedName>
    <definedName name="위탁공사비">'[306]화재 탐지 설비'!#REF!</definedName>
    <definedName name="윙비트" localSheetId="15">#REF!</definedName>
    <definedName name="윙비트">#REF!</definedName>
    <definedName name="윙비트10" localSheetId="15">#REF!</definedName>
    <definedName name="윙비트10">#REF!</definedName>
    <definedName name="윙비트6" localSheetId="15">[307]sheet1!#REF!</definedName>
    <definedName name="윙비트6">[307]sheet1!#REF!</definedName>
    <definedName name="윙비트8" localSheetId="15">#REF!</definedName>
    <definedName name="윙비트8">#REF!</definedName>
    <definedName name="유">#N/A</definedName>
    <definedName name="유관순" localSheetId="15">#REF!</definedName>
    <definedName name="유관순">#REF!</definedName>
    <definedName name="유동" localSheetId="15">#REF!</definedName>
    <definedName name="유동">#REF!</definedName>
    <definedName name="유동표조정">[0]!유동표조정</definedName>
    <definedName name="유리공" localSheetId="15">#REF!</definedName>
    <definedName name="유리공">#REF!</definedName>
    <definedName name="유산동" localSheetId="15">[1]일위대가표!#REF!</definedName>
    <definedName name="유산동">[1]일위대가표!#REF!</definedName>
    <definedName name="유입1" localSheetId="15">#REF!</definedName>
    <definedName name="유입1">#REF!</definedName>
    <definedName name="유입2" localSheetId="15">#REF!</definedName>
    <definedName name="유입2">#REF!</definedName>
    <definedName name="유입3" localSheetId="15">#REF!</definedName>
    <definedName name="유입3">#REF!</definedName>
    <definedName name="유출관경" localSheetId="15">#REF!</definedName>
    <definedName name="유출관경">#REF!</definedName>
    <definedName name="유효폭" localSheetId="15">#REF!</definedName>
    <definedName name="유효폭">#REF!</definedName>
    <definedName name="육상동식물" localSheetId="15">#REF!</definedName>
    <definedName name="육상동식물">#REF!</definedName>
    <definedName name="육송각재" localSheetId="15">#REF!</definedName>
    <definedName name="육송각재">#REF!</definedName>
    <definedName name="육송원목" localSheetId="15">#REF!</definedName>
    <definedName name="육송원목">#REF!</definedName>
    <definedName name="육송판재" localSheetId="15">#REF!</definedName>
    <definedName name="육송판재">#REF!</definedName>
    <definedName name="육수동식물" localSheetId="15">[188]직접인건비!#REF!</definedName>
    <definedName name="육수동식물">[188]직접인건비!#REF!</definedName>
    <definedName name="윤" localSheetId="15">#REF!,#REF!,#REF!,#REF!,#REF!,#REF!,#REF!,#REF!,#REF!,#REF!,#REF!,#REF!,#REF!,#REF!,#REF!,#REF!,#REF!,#REF!,#REF!</definedName>
    <definedName name="윤">#REF!,#REF!,#REF!,#REF!,#REF!,#REF!,#REF!,#REF!,#REF!,#REF!,#REF!,#REF!,#REF!,#REF!,#REF!,#REF!,#REF!,#REF!,#REF!</definedName>
    <definedName name="은행나무" localSheetId="15">#REF!</definedName>
    <definedName name="은행나무">#REF!</definedName>
    <definedName name="을" localSheetId="15">#REF!</definedName>
    <definedName name="을">#REF!</definedName>
    <definedName name="의" hidden="1">{#N/A,#N/A,FALSE,"운반시간"}</definedName>
    <definedName name="이" localSheetId="2" hidden="1">{#N/A,#N/A,FALSE,"명세표"}</definedName>
    <definedName name="이" localSheetId="3" hidden="1">{#N/A,#N/A,FALSE,"명세표"}</definedName>
    <definedName name="이" localSheetId="1" hidden="1">{#N/A,#N/A,FALSE,"명세표"}</definedName>
    <definedName name="이" hidden="1">{#N/A,#N/A,FALSE,"명세표"}</definedName>
    <definedName name="이가" hidden="1">{"'Firr(선)'!$AS$1:$AY$62","'Firr(사)'!$AS$1:$AY$62","'Firr(회)'!$AS$1:$AY$62","'Firr(선)'!$L$1:$V$62","'Firr(사)'!$L$1:$V$62","'Firr(회)'!$L$1:$V$62"}</definedName>
    <definedName name="이경소켓20_16" localSheetId="15">#REF!</definedName>
    <definedName name="이경소켓20_16">#REF!</definedName>
    <definedName name="이경소켓25_16" localSheetId="15">#REF!</definedName>
    <definedName name="이경소켓25_16">#REF!</definedName>
    <definedName name="이경소켓25_20" localSheetId="15">#REF!</definedName>
    <definedName name="이경소켓25_20">#REF!</definedName>
    <definedName name="이경소켓32_16" localSheetId="15">#REF!</definedName>
    <definedName name="이경소켓32_16">#REF!</definedName>
    <definedName name="이경소켓32_20" localSheetId="15">#REF!</definedName>
    <definedName name="이경소켓32_20">#REF!</definedName>
    <definedName name="이경소켓32_25" localSheetId="15">#REF!</definedName>
    <definedName name="이경소켓32_25">#REF!</definedName>
    <definedName name="이경소켓40_16" localSheetId="15">#REF!</definedName>
    <definedName name="이경소켓40_16">#REF!</definedName>
    <definedName name="이경소켓40_20" localSheetId="15">#REF!</definedName>
    <definedName name="이경소켓40_20">#REF!</definedName>
    <definedName name="이경소켓40_25" localSheetId="15">#REF!</definedName>
    <definedName name="이경소켓40_25">#REF!</definedName>
    <definedName name="이경소켓40_32" localSheetId="15">#REF!</definedName>
    <definedName name="이경소켓40_32">#REF!</definedName>
    <definedName name="이경소켓50_20" localSheetId="15">#REF!</definedName>
    <definedName name="이경소켓50_20">#REF!</definedName>
    <definedName name="이경소켓50_25" localSheetId="15">#REF!</definedName>
    <definedName name="이경소켓50_25">#REF!</definedName>
    <definedName name="이경소켓50_30" localSheetId="15">#REF!</definedName>
    <definedName name="이경소켓50_30">#REF!</definedName>
    <definedName name="이경소켓50_40" localSheetId="15">#REF!</definedName>
    <definedName name="이경소켓50_40">#REF!</definedName>
    <definedName name="이경소켓75_50" localSheetId="15">#REF!</definedName>
    <definedName name="이경소켓75_50">#REF!</definedName>
    <definedName name="이경티형관25_16" localSheetId="15">#REF!</definedName>
    <definedName name="이경티형관25_16">#REF!</definedName>
    <definedName name="이경티형관50_25" localSheetId="15">#REF!</definedName>
    <definedName name="이경티형관50_25">#REF!</definedName>
    <definedName name="이경티형관80_50" localSheetId="15">#REF!</definedName>
    <definedName name="이경티형관80_50">#REF!</definedName>
    <definedName name="이공구" localSheetId="15">#REF!</definedName>
    <definedName name="이공구">#REF!</definedName>
    <definedName name="이공구가설비" localSheetId="15">#REF!</definedName>
    <definedName name="이공구가설비">#REF!</definedName>
    <definedName name="이공구간접노무비" localSheetId="15">#REF!</definedName>
    <definedName name="이공구간접노무비">#REF!</definedName>
    <definedName name="이공구공사원가" localSheetId="15">#REF!</definedName>
    <definedName name="이공구공사원가">#REF!</definedName>
    <definedName name="이공구관급" localSheetId="15">#REF!</definedName>
    <definedName name="이공구관급">#REF!</definedName>
    <definedName name="이공구기타경비" localSheetId="15">#REF!</definedName>
    <definedName name="이공구기타경비">#REF!</definedName>
    <definedName name="이공구부가가치세" localSheetId="15">'[239]2공구산출내역'!#REF!</definedName>
    <definedName name="이공구부가가치세">'[239]2공구산출내역'!#REF!</definedName>
    <definedName name="이공구산재보험료" localSheetId="15">#REF!</definedName>
    <definedName name="이공구산재보험료">#REF!</definedName>
    <definedName name="이공구안전관리비" localSheetId="15">#REF!</definedName>
    <definedName name="이공구안전관리비">#REF!</definedName>
    <definedName name="이공구이윤" localSheetId="15">#REF!</definedName>
    <definedName name="이공구이윤">#REF!</definedName>
    <definedName name="이공구일반관리비" localSheetId="15">#REF!</definedName>
    <definedName name="이공구일반관리비">#REF!</definedName>
    <definedName name="이급측량사" localSheetId="15">#REF!</definedName>
    <definedName name="이급측량사">#REF!</definedName>
    <definedName name="이동" hidden="1">{#N/A,#N/A,FALSE,"조골재"}</definedName>
    <definedName name="이라" localSheetId="15">#REF!</definedName>
    <definedName name="이라">#REF!</definedName>
    <definedName name="이름" localSheetId="15">#REF!</definedName>
    <definedName name="이름">#REF!</definedName>
    <definedName name="이름을_입력하시" localSheetId="15">'[308]2'!#REF!</definedName>
    <definedName name="이름을_입력하시">'[308]2'!#REF!</definedName>
    <definedName name="이름충돌" localSheetId="15">[309]단가산출!#REF!</definedName>
    <definedName name="이름충돌">[309]단가산출!#REF!</definedName>
    <definedName name="이름표" hidden="1">{#N/A,#N/A,FALSE,"단가표지"}</definedName>
    <definedName name="이릉" localSheetId="15" hidden="1">#REF!</definedName>
    <definedName name="이릉" hidden="1">#REF!</definedName>
    <definedName name="이삼" localSheetId="15">#REF!</definedName>
    <definedName name="이삼">#REF!</definedName>
    <definedName name="이상정보" localSheetId="15">#REF!</definedName>
    <definedName name="이상정보">#REF!</definedName>
    <definedName name="이순신" localSheetId="15">#REF!</definedName>
    <definedName name="이순신">#REF!</definedName>
    <definedName name="이식" localSheetId="15">#REF!</definedName>
    <definedName name="이식">#REF!</definedName>
    <definedName name="이월32" localSheetId="15">#REF!</definedName>
    <definedName name="이월32">#REF!</definedName>
    <definedName name="이윤" localSheetId="15">#REF!</definedName>
    <definedName name="이윤">#REF!</definedName>
    <definedName name="이윤2" localSheetId="15">[146]내역서!#REF!</definedName>
    <definedName name="이윤2">[146]내역서!#REF!</definedName>
    <definedName name="이윤요율" localSheetId="15">#REF!</definedName>
    <definedName name="이윤요율">#REF!</definedName>
    <definedName name="이윤표" localSheetId="15">#REF!</definedName>
    <definedName name="이윤표">#REF!</definedName>
    <definedName name="이율곡" localSheetId="15">#REF!</definedName>
    <definedName name="이율곡">#REF!</definedName>
    <definedName name="이음관100" localSheetId="15">#REF!</definedName>
    <definedName name="이음관100">#REF!</definedName>
    <definedName name="이음관150" localSheetId="15">#REF!</definedName>
    <definedName name="이음관150">#REF!</definedName>
    <definedName name="이음관200" localSheetId="15">#REF!</definedName>
    <definedName name="이음관200">#REF!</definedName>
    <definedName name="이음관300" localSheetId="15">#REF!</definedName>
    <definedName name="이음관300">#REF!</definedName>
    <definedName name="이음관400" localSheetId="15">#REF!</definedName>
    <definedName name="이음관400">#REF!</definedName>
    <definedName name="이음관500" localSheetId="15">#REF!</definedName>
    <definedName name="이음관500">#REF!</definedName>
    <definedName name="이음관600" localSheetId="15">#REF!</definedName>
    <definedName name="이음관600">#REF!</definedName>
    <definedName name="이음관700" localSheetId="15">#REF!</definedName>
    <definedName name="이음관700">#REF!</definedName>
    <definedName name="이음관80" localSheetId="15">#REF!</definedName>
    <definedName name="이음관80">#REF!</definedName>
    <definedName name="이음관800" localSheetId="15">#REF!</definedName>
    <definedName name="이음관800">#REF!</definedName>
    <definedName name="이응각" localSheetId="15">#REF!</definedName>
    <definedName name="이응각">#REF!</definedName>
    <definedName name="이인호" localSheetId="15">[310]가로등기초!#REF!</definedName>
    <definedName name="이인호">[310]가로등기초!#REF!</definedName>
    <definedName name="이정" hidden="1">{#N/A,#N/A,FALSE,"2~8번"}</definedName>
    <definedName name="이종훈" hidden="1">[174]전기!$A$4:$A$163</definedName>
    <definedName name="이토_배관물량" localSheetId="15">#REF!</definedName>
    <definedName name="이토_배관물량">#REF!</definedName>
    <definedName name="이토변실" localSheetId="15">#REF!</definedName>
    <definedName name="이토변실">#REF!</definedName>
    <definedName name="이학주" hidden="1">{"'도면'!$G$62:$H$63","'도면'!$G$62:$H$63"}</definedName>
    <definedName name="이학주2" hidden="1">{"'도면'!$G$62:$H$63","'도면'!$G$62:$H$63"}</definedName>
    <definedName name="이학주A" hidden="1">{"'도면'!$G$62:$H$63","'도면'!$G$62:$H$63"}</definedName>
    <definedName name="이형관">[122]DATE!$B$24:$B$85</definedName>
    <definedName name="이형관중량">[59]이형관중량!$A$3:$H$37</definedName>
    <definedName name="이흥주" hidden="1">{"'단계별시설공사비'!$A$3:$K$51"}</definedName>
    <definedName name="이희선" localSheetId="15">#REF!,#REF!</definedName>
    <definedName name="이희선">#REF!,#REF!</definedName>
    <definedName name="익산유리" localSheetId="15">#REF!</definedName>
    <definedName name="익산유리">#REF!</definedName>
    <definedName name="인" localSheetId="15">[248]철거산출근거!#REF!</definedName>
    <definedName name="인">[248]철거산출근거!#REF!</definedName>
    <definedName name="인N" localSheetId="15">[83]수량산출서!#REF!</definedName>
    <definedName name="인N">[83]수량산출서!#REF!</definedName>
    <definedName name="인감" localSheetId="15">#REF!</definedName>
    <definedName name="인감">#REF!</definedName>
    <definedName name="인건비">'[311]노무비 근거'!$B$3:$F$31</definedName>
    <definedName name="인건비2" localSheetId="15">#REF!</definedName>
    <definedName name="인건비2">#REF!</definedName>
    <definedName name="인공" localSheetId="15">#REF!</definedName>
    <definedName name="인공">#REF!</definedName>
    <definedName name="인구" localSheetId="15">[188]직접인건비!#REF!</definedName>
    <definedName name="인구">[188]직접인건비!#REF!</definedName>
    <definedName name="인기300" localSheetId="15">[5]대로근거!#REF!</definedName>
    <definedName name="인기300">[5]대로근거!#REF!</definedName>
    <definedName name="인기350" localSheetId="15">[5]대로근거!#REF!</definedName>
    <definedName name="인기350">[5]대로근거!#REF!</definedName>
    <definedName name="인동덩쿨" localSheetId="15">#REF!</definedName>
    <definedName name="인동덩쿨">#REF!</definedName>
    <definedName name="인력">[312]단위단가!$B$10</definedName>
    <definedName name="인버트" localSheetId="15">#REF!</definedName>
    <definedName name="인버트">#REF!</definedName>
    <definedName name="인버트단위" localSheetId="15">'[313]A LINE'!#REF!</definedName>
    <definedName name="인버트단위">'[313]A LINE'!#REF!</definedName>
    <definedName name="인버트단위수량" localSheetId="15">#REF!</definedName>
    <definedName name="인버트단위수량">#REF!</definedName>
    <definedName name="인버트두께" localSheetId="15">#REF!</definedName>
    <definedName name="인버트두께">#REF!</definedName>
    <definedName name="인부" localSheetId="15">#REF!</definedName>
    <definedName name="인부">#REF!</definedName>
    <definedName name="인쇄비" localSheetId="15">#REF!</definedName>
    <definedName name="인쇄비">#REF!</definedName>
    <definedName name="인쇄양식">#N/A</definedName>
    <definedName name="인쇄영역" localSheetId="15">#REF!</definedName>
    <definedName name="인쇄영역">#REF!</definedName>
    <definedName name="인쇄영역2" localSheetId="15">#REF!</definedName>
    <definedName name="인쇄영역2">#REF!</definedName>
    <definedName name="인암300" localSheetId="15">[5]대로근거!#REF!</definedName>
    <definedName name="인암300">[5]대로근거!#REF!</definedName>
    <definedName name="인암350" localSheetId="15">[5]대로근거!#REF!</definedName>
    <definedName name="인암350">[5]대로근거!#REF!</definedName>
    <definedName name="인원2" hidden="1">{"'단계별시설공사비'!$A$3:$K$51"}</definedName>
    <definedName name="인입공사비" localSheetId="15">#REF!</definedName>
    <definedName name="인입공사비">#REF!</definedName>
    <definedName name="인테호표" localSheetId="15">#REF!</definedName>
    <definedName name="인테호표">#REF!</definedName>
    <definedName name="인토300" localSheetId="15">[5]대로근거!#REF!</definedName>
    <definedName name="인토300">[5]대로근거!#REF!</definedName>
    <definedName name="인토350" localSheetId="15">[5]대로근거!#REF!</definedName>
    <definedName name="인토350">[5]대로근거!#REF!</definedName>
    <definedName name="인호" localSheetId="15">#REF!</definedName>
    <definedName name="인호">#REF!</definedName>
    <definedName name="일" localSheetId="15" hidden="1">#REF!</definedName>
    <definedName name="일" hidden="1">#REF!</definedName>
    <definedName name="일B0.6" localSheetId="15">#REF!</definedName>
    <definedName name="일B0.6">#REF!</definedName>
    <definedName name="일B6" localSheetId="15">#REF!</definedName>
    <definedName name="일B6">#REF!</definedName>
    <definedName name="일경비금액" localSheetId="15">#REF!</definedName>
    <definedName name="일경비금액">#REF!</definedName>
    <definedName name="일경비단가" localSheetId="15">#REF!</definedName>
    <definedName name="일경비단가">#REF!</definedName>
    <definedName name="일곡" localSheetId="15">[314]유입량!#REF!</definedName>
    <definedName name="일곡">[314]유입량!#REF!</definedName>
    <definedName name="일공구관급" localSheetId="15">#REF!</definedName>
    <definedName name="일공구관급">#REF!</definedName>
    <definedName name="일공구직영비" localSheetId="15">#REF!</definedName>
    <definedName name="일공구직영비">#REF!</definedName>
    <definedName name="일급측량사" localSheetId="15">#REF!</definedName>
    <definedName name="일급측량사">#REF!</definedName>
    <definedName name="일노무금액" localSheetId="15">#REF!</definedName>
    <definedName name="일노무금액">#REF!</definedName>
    <definedName name="일노무단가" localSheetId="15">#REF!</definedName>
    <definedName name="일노무단가">#REF!</definedName>
    <definedName name="일대">[315]합계!$A$6:$J$738</definedName>
    <definedName name="일반" localSheetId="15">#REF!</definedName>
    <definedName name="일반">#REF!</definedName>
    <definedName name="일반관리비" localSheetId="15">#REF!</definedName>
    <definedName name="일반관리비">#REF!</definedName>
    <definedName name="일반관리비요율" localSheetId="15">#REF!</definedName>
    <definedName name="일반관리비요율">#REF!</definedName>
    <definedName name="일반관리비표" localSheetId="15">#REF!</definedName>
    <definedName name="일반관리비표">#REF!</definedName>
    <definedName name="일반부" hidden="1">{#N/A,#N/A,FALSE,"조골재"}</definedName>
    <definedName name="일수" localSheetId="15">#REF!</definedName>
    <definedName name="일수">#REF!</definedName>
    <definedName name="일수량" localSheetId="15">#REF!</definedName>
    <definedName name="일수량">#REF!</definedName>
    <definedName name="일위" localSheetId="15">#REF!,#REF!</definedName>
    <definedName name="일위">#REF!,#REF!</definedName>
    <definedName name="일위1" localSheetId="15">#REF!</definedName>
    <definedName name="일위1">#REF!</definedName>
    <definedName name="일위단가" localSheetId="15">#REF!</definedName>
    <definedName name="일위단가">#REF!</definedName>
    <definedName name="일위대가" localSheetId="15">#REF!</definedName>
    <definedName name="일위대가">#REF!</definedName>
    <definedName name="일위대가1" localSheetId="15">BlankMacro1</definedName>
    <definedName name="일위대가1">BlankMacro1</definedName>
    <definedName name="일위대가11" localSheetId="15">#REF!</definedName>
    <definedName name="일위대가11">#REF!</definedName>
    <definedName name="일위대가4" localSheetId="15">#REF!</definedName>
    <definedName name="일위대가4">#REF!</definedName>
    <definedName name="일위대가목록표" localSheetId="15">#REF!</definedName>
    <definedName name="일위대가목록표">#REF!</definedName>
    <definedName name="일위대가표" localSheetId="15">#REF!</definedName>
    <definedName name="일위대가표">#REF!</definedName>
    <definedName name="일위대가합계">[316]합계!$B$8:$J$372</definedName>
    <definedName name="일위목록" localSheetId="15">#REF!</definedName>
    <definedName name="일위목록">#REF!</definedName>
    <definedName name="일위전기" localSheetId="15">#REF!</definedName>
    <definedName name="일위전기">#REF!</definedName>
    <definedName name="일위집계" localSheetId="15">#REF!</definedName>
    <definedName name="일위집계">#REF!</definedName>
    <definedName name="일위집계표" localSheetId="15">#REF!</definedName>
    <definedName name="일위집계표">#REF!</definedName>
    <definedName name="일위표" localSheetId="15">#REF!</definedName>
    <definedName name="일위표">#REF!</definedName>
    <definedName name="일위호표" localSheetId="15">#REF!</definedName>
    <definedName name="일위호표">#REF!</definedName>
    <definedName name="일자재금액" localSheetId="15">#REF!</definedName>
    <definedName name="일자재금액">#REF!</definedName>
    <definedName name="일자재단가" localSheetId="15">#REF!</definedName>
    <definedName name="일자재단가">#REF!</definedName>
    <definedName name="일조장해" localSheetId="15">#REF!</definedName>
    <definedName name="일조장해">#REF!</definedName>
    <definedName name="임금" localSheetId="15">#REF!</definedName>
    <definedName name="임금">#REF!</definedName>
    <definedName name="임시" localSheetId="15">[228]제수변수량!#REF!</definedName>
    <definedName name="임시">[228]제수변수량!#REF!</definedName>
    <definedName name="임시1" localSheetId="2" hidden="1">{#N/A,#N/A,FALSE,"전력간선"}</definedName>
    <definedName name="임시1" localSheetId="3" hidden="1">{#N/A,#N/A,FALSE,"전력간선"}</definedName>
    <definedName name="임시1" localSheetId="1" hidden="1">{#N/A,#N/A,FALSE,"전력간선"}</definedName>
    <definedName name="임시1" hidden="1">{#N/A,#N/A,FALSE,"전력간선"}</definedName>
    <definedName name="임시2" localSheetId="2" hidden="1">{#N/A,#N/A,FALSE,"전력간선"}</definedName>
    <definedName name="임시2" localSheetId="3" hidden="1">{#N/A,#N/A,FALSE,"전력간선"}</definedName>
    <definedName name="임시2" localSheetId="1" hidden="1">{#N/A,#N/A,FALSE,"전력간선"}</definedName>
    <definedName name="임시2" hidden="1">{#N/A,#N/A,FALSE,"전력간선"}</definedName>
    <definedName name="임직" localSheetId="15" hidden="1">#REF!</definedName>
    <definedName name="임직" hidden="1">#REF!</definedName>
    <definedName name="입력란" localSheetId="15">#REF!</definedName>
    <definedName name="입력란">#REF!</definedName>
    <definedName name="입력전체" localSheetId="15">#REF!</definedName>
    <definedName name="입력전체">#REF!</definedName>
    <definedName name="입력하세요" localSheetId="15">[317]제경비!#REF!</definedName>
    <definedName name="입력하세요">[317]제경비!#REF!</definedName>
    <definedName name="입반관리비" localSheetId="15">[146]내역서!#REF!</definedName>
    <definedName name="입반관리비">[146]내역서!#REF!</definedName>
    <definedName name="입찰금액안" localSheetId="15" hidden="1">[318]집계표!#REF!</definedName>
    <definedName name="입찰금액안" hidden="1">[318]집계표!#REF!</definedName>
    <definedName name="잉크">[267]예측단가간지!$D$20</definedName>
    <definedName name="ㅈ" localSheetId="2" hidden="1">{#N/A,#N/A,FALSE,"명세표"}</definedName>
    <definedName name="ㅈ" localSheetId="3" hidden="1">{#N/A,#N/A,FALSE,"명세표"}</definedName>
    <definedName name="ㅈ" localSheetId="1" hidden="1">{#N/A,#N/A,FALSE,"명세표"}</definedName>
    <definedName name="ㅈ" hidden="1">{#N/A,#N/A,FALSE,"명세표"}</definedName>
    <definedName name="ㅈㄱ" hidden="1">{#N/A,#N/A,FALSE,"조골재"}</definedName>
    <definedName name="ㅈㄷ" hidden="1">{#N/A,#N/A,FALSE,"혼합골재"}</definedName>
    <definedName name="ㅈㄷㄱ" localSheetId="15">[319]약품공급2!#REF!</definedName>
    <definedName name="ㅈㄷㄱ">[319]약품공급2!#REF!</definedName>
    <definedName name="ㅈㄷㄱㅎ" localSheetId="15">BlankMacro1</definedName>
    <definedName name="ㅈㄷㄱㅎ">BlankMacro1</definedName>
    <definedName name="ㅈㄷㅈㄷ" localSheetId="15">#REF!</definedName>
    <definedName name="ㅈㄷㅈㄷ">#REF!</definedName>
    <definedName name="ㅈㅅ" localSheetId="15">#REF!</definedName>
    <definedName name="ㅈㅅ">#REF!</definedName>
    <definedName name="ㅈㅈ">#N/A</definedName>
    <definedName name="ㅈㅈㅈ" localSheetId="15">'[320]내역서(기성청구)'!#REF!</definedName>
    <definedName name="ㅈㅈㅈ">'[320]내역서(기성청구)'!#REF!</definedName>
    <definedName name="ㅈㅈㅈㅈ" localSheetId="2" hidden="1">{#N/A,#N/A,FALSE,"명세표"}</definedName>
    <definedName name="ㅈㅈㅈㅈ" localSheetId="3" hidden="1">{#N/A,#N/A,FALSE,"명세표"}</definedName>
    <definedName name="ㅈㅈㅈㅈ" localSheetId="1" hidden="1">{#N/A,#N/A,FALSE,"명세표"}</definedName>
    <definedName name="ㅈㅈㅈㅈ" hidden="1">{#N/A,#N/A,FALSE,"명세표"}</definedName>
    <definedName name="자" localSheetId="15">#REF!</definedName>
    <definedName name="자">#REF!</definedName>
    <definedName name="자_트" localSheetId="15">#REF!</definedName>
    <definedName name="자_트">#REF!</definedName>
    <definedName name="자갈" localSheetId="15">#REF!</definedName>
    <definedName name="자갈">#REF!</definedName>
    <definedName name="자귀나무" localSheetId="15">#REF!</definedName>
    <definedName name="자귀나무">#REF!</definedName>
    <definedName name="자료">[296]기초자료!$A$3:$X$80</definedName>
    <definedName name="자료1" localSheetId="15">#REF!</definedName>
    <definedName name="자료1">#REF!</definedName>
    <definedName name="자료2" localSheetId="15">#REF!</definedName>
    <definedName name="자료2">#REF!</definedName>
    <definedName name="자마트" localSheetId="15">[232]건축외주!#REF!</definedName>
    <definedName name="자마트">[232]건축외주!#REF!</definedName>
    <definedName name="자미" localSheetId="2" hidden="1">{#N/A,#N/A,FALSE,"명세표"}</definedName>
    <definedName name="자미" localSheetId="3" hidden="1">{#N/A,#N/A,FALSE,"명세표"}</definedName>
    <definedName name="자미" localSheetId="1" hidden="1">{#N/A,#N/A,FALSE,"명세표"}</definedName>
    <definedName name="자미" hidden="1">{#N/A,#N/A,FALSE,"명세표"}</definedName>
    <definedName name="자자잦">#N/A</definedName>
    <definedName name="자재" hidden="1">{#N/A,#N/A,FALSE,"운반시간"}</definedName>
    <definedName name="자재1">{"'도면'!$G$62:$H$63","'도면'!$G$62:$H$63"}</definedName>
    <definedName name="자재구">{"'도면'!$G$62:$H$63","'도면'!$G$62:$H$63"}</definedName>
    <definedName name="자재구매">{"'도면'!$G$62:$H$63","'도면'!$G$62:$H$63"}</definedName>
    <definedName name="자재구매3">{"'도면'!$G$62:$H$63","'도면'!$G$62:$H$63"}</definedName>
    <definedName name="자재단가근거" localSheetId="15" hidden="1">#REF!</definedName>
    <definedName name="자재단가근거" hidden="1">#REF!</definedName>
    <definedName name="자재및골재집계">{"'Sheet1'!$A$4","'Sheet1'!$A$9:$G$28"}</definedName>
    <definedName name="작업" localSheetId="15">#REF!</definedName>
    <definedName name="작업">#REF!</definedName>
    <definedName name="작업반장" localSheetId="15">#REF!</definedName>
    <definedName name="작업반장">#REF!</definedName>
    <definedName name="작업반장단가" localSheetId="15">[181]관접합및부설!#REF!</definedName>
    <definedName name="작업반장단가">[181]관접합및부설!#REF!</definedName>
    <definedName name="작업발판" localSheetId="15">[321]내역서!#REF!</definedName>
    <definedName name="작업발판">[321]내역서!#REF!</definedName>
    <definedName name="작업코드" localSheetId="15">#REF!</definedName>
    <definedName name="작업코드">#REF!</definedName>
    <definedName name="잔디" localSheetId="15">#REF!</definedName>
    <definedName name="잔디">#REF!</definedName>
    <definedName name="잔디_평떼" localSheetId="15">#REF!</definedName>
    <definedName name="잔디_평떼">#REF!</definedName>
    <definedName name="잔토" localSheetId="15">#REF!</definedName>
    <definedName name="잔토">#REF!</definedName>
    <definedName name="잔토처리" localSheetId="15">#REF!</definedName>
    <definedName name="잔토처리">#REF!</definedName>
    <definedName name="잔토처리토사" localSheetId="15">[50]목재동바리!#REF!</definedName>
    <definedName name="잔토처리토사">[50]목재동바리!#REF!</definedName>
    <definedName name="잔토처리호박돌" localSheetId="15">[50]목재동바리!#REF!</definedName>
    <definedName name="잔토처리호박돌">[50]목재동바리!#REF!</definedName>
    <definedName name="잠수부" localSheetId="15">#REF!</definedName>
    <definedName name="잠수부">#REF!</definedName>
    <definedName name="잡">[0]!잡</definedName>
    <definedName name="잡괴ㅣ">#N/A</definedName>
    <definedName name="잡비">[241]익산!$A$35:$IV$35</definedName>
    <definedName name="잡석" localSheetId="15">[168]수량산출!#REF!</definedName>
    <definedName name="잡석">[168]수량산출!#REF!</definedName>
    <definedName name="잡석깔기" localSheetId="15">[50]목재동바리!#REF!</definedName>
    <definedName name="잡석깔기">[50]목재동바리!#REF!</definedName>
    <definedName name="잡석부설" localSheetId="15">#REF!</definedName>
    <definedName name="잡석부설">#REF!</definedName>
    <definedName name="잡유" localSheetId="15">#REF!</definedName>
    <definedName name="잡유">#REF!</definedName>
    <definedName name="잡자재" localSheetId="15">#REF!</definedName>
    <definedName name="잡자재">#REF!</definedName>
    <definedName name="잡자재비" localSheetId="15">#REF!</definedName>
    <definedName name="잡자재비">#REF!</definedName>
    <definedName name="잡재료비">[125]일위대가!$X$3</definedName>
    <definedName name="잣나무" localSheetId="15">#REF!</definedName>
    <definedName name="잣나무">#REF!</definedName>
    <definedName name="장" localSheetId="15">#REF!</definedName>
    <definedName name="장">#REF!</definedName>
    <definedName name="장묘광" localSheetId="15">BlankMacro1</definedName>
    <definedName name="장묘광">BlankMacro1</definedName>
    <definedName name="장비가동시간" localSheetId="15">[181]관접합및부설!#REF!</definedName>
    <definedName name="장비가동시간">[181]관접합및부설!#REF!</definedName>
    <definedName name="장비비" localSheetId="15">[232]건축외주!#REF!</definedName>
    <definedName name="장비비">[232]건축외주!#REF!</definedName>
    <definedName name="장산교" localSheetId="15">#REF!</definedName>
    <definedName name="장산교">#REF!</definedName>
    <definedName name="장우석" localSheetId="15">#REF!</definedName>
    <definedName name="장우석">#REF!</definedName>
    <definedName name="재댜ㅛ서">[0]!재댜ㅛ서</definedName>
    <definedName name="재료" localSheetId="15">[180]공사비!#REF!</definedName>
    <definedName name="재료">[180]공사비!#REF!</definedName>
    <definedName name="재료단가" localSheetId="15">#REF!</definedName>
    <definedName name="재료단가">#REF!</definedName>
    <definedName name="재료비" localSheetId="15">[225]건축내역!#REF!</definedName>
    <definedName name="재료비">[225]건축내역!#REF!</definedName>
    <definedName name="재료비요율" localSheetId="15">#REF!</definedName>
    <definedName name="재료비요율">#REF!</definedName>
    <definedName name="재료비합" localSheetId="15">#REF!</definedName>
    <definedName name="재료비합">#REF!</definedName>
    <definedName name="재료집계2" localSheetId="15">#REF!</definedName>
    <definedName name="재료집계2">#REF!</definedName>
    <definedName name="재료집계3" localSheetId="15">#REF!</definedName>
    <definedName name="재료집계3">#REF!</definedName>
    <definedName name="재료집계호남" localSheetId="15">#REF!</definedName>
    <definedName name="재료집계호남">#REF!</definedName>
    <definedName name="재수정" hidden="1">{"'단계별시설공사비'!$A$3:$K$51"}</definedName>
    <definedName name="재수정내역서" hidden="1">{"'단계별시설공사비'!$A$3:$K$51"}</definedName>
    <definedName name="재하" localSheetId="15">[2]건축2!#REF!</definedName>
    <definedName name="재하">[2]건축2!#REF!</definedName>
    <definedName name="재하시험" localSheetId="15">[162]건축2!#REF!</definedName>
    <definedName name="재하시험">[162]건축2!#REF!</definedName>
    <definedName name="재하시험1" localSheetId="15">[221]건축2!#REF!</definedName>
    <definedName name="재하시험1">[221]건축2!#REF!</definedName>
    <definedName name="재하시험2" localSheetId="15">[2]건축2!#REF!</definedName>
    <definedName name="재하시험2">[2]건축2!#REF!</definedName>
    <definedName name="쟁료비" localSheetId="15">[322]건축내역!#REF!</definedName>
    <definedName name="쟁료비">[322]건축내역!#REF!</definedName>
    <definedName name="쟈">#N/A</definedName>
    <definedName name="저감방안" localSheetId="15">[188]직접인건비!#REF!</definedName>
    <definedName name="저감방안">[188]직접인건비!#REF!</definedName>
    <definedName name="저감방안수립" localSheetId="15">#REF!</definedName>
    <definedName name="저감방안수립">#REF!</definedName>
    <definedName name="저압" localSheetId="15">#REF!</definedName>
    <definedName name="저압">#REF!</definedName>
    <definedName name="저압케이블" localSheetId="15">#REF!</definedName>
    <definedName name="저압케이블">#REF!</definedName>
    <definedName name="저압케이블공" localSheetId="15">#REF!</definedName>
    <definedName name="저압케이블공">#REF!</definedName>
    <definedName name="저압케이블공노" localSheetId="15">[51]Sheet6!#REF!</definedName>
    <definedName name="저압케이블공노">[51]Sheet6!#REF!</definedName>
    <definedName name="저압케이블전공" localSheetId="15">#REF!</definedName>
    <definedName name="저압케이블전공">#REF!</definedName>
    <definedName name="저케" localSheetId="15">#REF!</definedName>
    <definedName name="저케">#REF!</definedName>
    <definedName name="저판두께">'[323]#REF'!$AJ$30</definedName>
    <definedName name="전" localSheetId="15">#REF!</definedName>
    <definedName name="전">#REF!</definedName>
    <definedName name="전기" localSheetId="15">#REF!</definedName>
    <definedName name="전기">#REF!</definedName>
    <definedName name="전기1" localSheetId="15" hidden="1">[323]갑지!#REF!</definedName>
    <definedName name="전기1" hidden="1">[323]갑지!#REF!</definedName>
    <definedName name="전기공사1급" localSheetId="15">#REF!</definedName>
    <definedName name="전기공사1급">#REF!</definedName>
    <definedName name="전기공사2급" localSheetId="15">#REF!</definedName>
    <definedName name="전기공사2급">#REF!</definedName>
    <definedName name="전기공사기사" localSheetId="15">#REF!</definedName>
    <definedName name="전기공사기사">#REF!</definedName>
    <definedName name="전기공사기사_전기공사기사1급" localSheetId="15">#REF!</definedName>
    <definedName name="전기공사기사_전기공사기사1급">#REF!</definedName>
    <definedName name="전기공사기사1급" localSheetId="15">#REF!</definedName>
    <definedName name="전기공사기사1급">#REF!</definedName>
    <definedName name="전기공사산업기사" localSheetId="15">#REF!</definedName>
    <definedName name="전기공사산업기사">#REF!</definedName>
    <definedName name="전기공사산업기사_전기공사기사2급" localSheetId="15">#REF!</definedName>
    <definedName name="전기공사산업기사_전기공사기사2급">#REF!</definedName>
    <definedName name="전기기사1급" localSheetId="15">#REF!</definedName>
    <definedName name="전기기사1급">#REF!</definedName>
    <definedName name="전기내역" hidden="1">{#N/A,#N/A,FALSE,"CCTV"}</definedName>
    <definedName name="전기내역서" localSheetId="15">#REF!</definedName>
    <definedName name="전기내역서">#REF!</definedName>
    <definedName name="전기마감" localSheetId="15" hidden="1">[323]갑지!#REF!</definedName>
    <definedName name="전기마감" hidden="1">[323]갑지!#REF!</definedName>
    <definedName name="전기산출" localSheetId="15" hidden="1">#REF!</definedName>
    <definedName name="전기산출" hidden="1">#REF!</definedName>
    <definedName name="전기산출내역" localSheetId="15" hidden="1">#REF!</definedName>
    <definedName name="전기산출내역" hidden="1">#REF!</definedName>
    <definedName name="전기일위" localSheetId="15">#REF!</definedName>
    <definedName name="전기일위">#REF!</definedName>
    <definedName name="전기집계" localSheetId="15">#REF!</definedName>
    <definedName name="전기집계">#REF!</definedName>
    <definedName name="전기집계표" localSheetId="15">#REF!</definedName>
    <definedName name="전기집계표">#REF!</definedName>
    <definedName name="전기특기조건" hidden="1">{#N/A,#N/A,FALSE,"현장 NCR 분석";#N/A,#N/A,FALSE,"현장품질감사";#N/A,#N/A,FALSE,"현장품질감사"}</definedName>
    <definedName name="전력" localSheetId="15">#REF!</definedName>
    <definedName name="전력">#REF!</definedName>
    <definedName name="전력비" localSheetId="15">#REF!</definedName>
    <definedName name="전력비">#REF!</definedName>
    <definedName name="전사모멘트" localSheetId="15">#REF!</definedName>
    <definedName name="전사모멘트">#REF!</definedName>
    <definedName name="전사전단력" localSheetId="15">#REF!</definedName>
    <definedName name="전사전단력">#REF!</definedName>
    <definedName name="전선_관" localSheetId="15">[194]!전선_관</definedName>
    <definedName name="전선_관">[194]!전선_관</definedName>
    <definedName name="전선관" localSheetId="15">'[310]PAD TR보호대기초'!#REF!</definedName>
    <definedName name="전선관">'[310]PAD TR보호대기초'!#REF!</definedName>
    <definedName name="전선관공법">OFFSET([129]참조!$L$2,0,0,COUNTA([129]참조!$L$1:$L$65536),1)</definedName>
    <definedName name="전선관및접지내역서" localSheetId="15" hidden="1">'[324]당진1,2호기전선관설치및접지4차공사내역서-을지'!#REF!</definedName>
    <definedName name="전선관및접지내역서" hidden="1">'[324]당진1,2호기전선관설치및접지4차공사내역서-을지'!#REF!</definedName>
    <definedName name="전선관부속품비" localSheetId="15">#REF!</definedName>
    <definedName name="전선관부속품비">#REF!</definedName>
    <definedName name="전시장비노임단가" hidden="1">{"SJ - 기본 보기",#N/A,FALSE,"공사별 외주견적"}</definedName>
    <definedName name="전압">OFFSET([129]참조!$N$2,0,0,COUNTA([129]참조!$N$1:$N$65536),1)</definedName>
    <definedName name="전압강하가기" localSheetId="15">[194]!전압강하가기</definedName>
    <definedName name="전압강하가기">[194]!전압강하가기</definedName>
    <definedName name="전압구분">OFFSET([129]참조!$Z$2,0,0,COUNTA([129]참조!$Z$1:$Z$65536),1)</definedName>
    <definedName name="전장" localSheetId="15">#REF!</definedName>
    <definedName name="전장">#REF!</definedName>
    <definedName name="전주" localSheetId="15">#REF!</definedName>
    <definedName name="전주">#REF!</definedName>
    <definedName name="전처리" hidden="1">{"'용량1'!$A$1:$AF$491"}</definedName>
    <definedName name="전파장해" localSheetId="15">#REF!</definedName>
    <definedName name="전파장해">#REF!</definedName>
    <definedName name="전화">#N/A</definedName>
    <definedName name="전화방송">#N/A</definedName>
    <definedName name="젇영" hidden="1">{"'도면'!$G$62:$H$63","'도면'!$G$62:$H$63"}</definedName>
    <definedName name="절단공" localSheetId="15">[171]일위대가표!#REF!</definedName>
    <definedName name="절단공">[171]일위대가표!#REF!</definedName>
    <definedName name="절토" localSheetId="15">[50]목재동바리!#REF!</definedName>
    <definedName name="절토">[50]목재동바리!#REF!</definedName>
    <definedName name="점검계단" localSheetId="15">#REF!</definedName>
    <definedName name="점검계단">#REF!</definedName>
    <definedName name="점검통로" localSheetId="15">#REF!</definedName>
    <definedName name="점검통로">#REF!</definedName>
    <definedName name="점등시간" localSheetId="15">#REF!</definedName>
    <definedName name="점등시간">#REF!</definedName>
    <definedName name="점멸기" localSheetId="15">#REF!</definedName>
    <definedName name="점멸기">#REF!</definedName>
    <definedName name="점멸기입력">#N/A</definedName>
    <definedName name="점착력" localSheetId="15">#REF!</definedName>
    <definedName name="점착력">#REF!</definedName>
    <definedName name="접_높" localSheetId="15">#REF!</definedName>
    <definedName name="접_높">#REF!</definedName>
    <definedName name="접_폭" localSheetId="15">#REF!</definedName>
    <definedName name="접_폭">#REF!</definedName>
    <definedName name="접속부수량" hidden="1">{#N/A,#N/A,FALSE,"2~8번"}</definedName>
    <definedName name="접속슬라브길이1" localSheetId="15">#REF!</definedName>
    <definedName name="접속슬라브길이1">#REF!</definedName>
    <definedName name="접속슬라브길이2" localSheetId="15">#REF!</definedName>
    <definedName name="접속슬라브길이2">#REF!</definedName>
    <definedName name="접속슬라브폭1" localSheetId="15">#REF!</definedName>
    <definedName name="접속슬라브폭1">#REF!</definedName>
    <definedName name="접속슬라브폭2" localSheetId="15">#REF!</definedName>
    <definedName name="접속슬라브폭2">#REF!</definedName>
    <definedName name="접속슬라브폭3" localSheetId="15">#REF!</definedName>
    <definedName name="접속슬라브폭3">#REF!</definedName>
    <definedName name="접속슬라브폭4" localSheetId="15">#REF!</definedName>
    <definedName name="접속슬라브폭4">#REF!</definedName>
    <definedName name="접속슬래브접합공" localSheetId="15">#REF!</definedName>
    <definedName name="접속슬래브접합공">#REF!</definedName>
    <definedName name="접속저판길이1" localSheetId="15">#REF!</definedName>
    <definedName name="접속저판길이1">#REF!</definedName>
    <definedName name="접속저판길이2" localSheetId="15">#REF!</definedName>
    <definedName name="접속저판길이2">#REF!</definedName>
    <definedName name="접속저판폭1" localSheetId="15">#REF!</definedName>
    <definedName name="접속저판폭1">#REF!</definedName>
    <definedName name="접속저판폭2" localSheetId="15">#REF!</definedName>
    <definedName name="접속저판폭2">#REF!</definedName>
    <definedName name="접속저판폭3" localSheetId="15">#REF!</definedName>
    <definedName name="접속저판폭3">#REF!</definedName>
    <definedName name="접속저판폭4" localSheetId="15">#REF!</definedName>
    <definedName name="접속저판폭4">#REF!</definedName>
    <definedName name="접지동봉_Φ19×2_400L" localSheetId="15">#REF!</definedName>
    <definedName name="접지동봉_Φ19×2_400L">#REF!</definedName>
    <definedName name="접지봉설치F189" localSheetId="15">#REF!</definedName>
    <definedName name="접지봉설치F189">#REF!</definedName>
    <definedName name="접지봉설치H189" localSheetId="15">#REF!</definedName>
    <definedName name="접지봉설치H189">#REF!</definedName>
    <definedName name="접지봉설치J189" localSheetId="15">#REF!</definedName>
    <definedName name="접지봉설치J189">#REF!</definedName>
    <definedName name="접지봉커넥터_Φ19_U볼트형" localSheetId="15">#REF!</definedName>
    <definedName name="접지봉커넥터_Φ19_U볼트형">#REF!</definedName>
    <definedName name="접지용전선" localSheetId="15">#REF!</definedName>
    <definedName name="접지용전선">#REF!</definedName>
    <definedName name="접지전선_BC_60㎟" localSheetId="15">#REF!</definedName>
    <definedName name="접지전선_BC_60㎟">#REF!</definedName>
    <definedName name="접착제" localSheetId="15">#REF!</definedName>
    <definedName name="접착제">#REF!</definedName>
    <definedName name="정" hidden="1">{"'도면'!$G$62:$H$63","'도면'!$G$62:$H$63"}</definedName>
    <definedName name="정구성" localSheetId="15">[237]내역서!#REF!</definedName>
    <definedName name="정구성">[237]내역서!#REF!</definedName>
    <definedName name="정류기" localSheetId="15">[325]sheet1!#REF!</definedName>
    <definedName name="정류기">[325]sheet1!#REF!</definedName>
    <definedName name="정류기1" localSheetId="15">#REF!</definedName>
    <definedName name="정류기1">#REF!</definedName>
    <definedName name="정류기2" localSheetId="15">#REF!</definedName>
    <definedName name="정류기2">#REF!</definedName>
    <definedName name="정류기3" localSheetId="15">#REF!</definedName>
    <definedName name="정류기3">#REF!</definedName>
    <definedName name="정류기4" localSheetId="15">#REF!</definedName>
    <definedName name="정류기4">#REF!</definedName>
    <definedName name="정류기재" localSheetId="15">[51]Sheet6!#REF!</definedName>
    <definedName name="정류기재">[51]Sheet6!#REF!</definedName>
    <definedName name="정면아래변" localSheetId="15">#REF!</definedName>
    <definedName name="정면아래변">#REF!</definedName>
    <definedName name="정면윗변" localSheetId="15">#REF!</definedName>
    <definedName name="정면윗변">#REF!</definedName>
    <definedName name="정모" localSheetId="15">[152]약품공급2!#REF!</definedName>
    <definedName name="정모">[152]약품공급2!#REF!</definedName>
    <definedName name="정보처리1급" localSheetId="15">#REF!</definedName>
    <definedName name="정보처리1급">#REF!</definedName>
    <definedName name="정비사" localSheetId="15">#REF!</definedName>
    <definedName name="정비사">#REF!</definedName>
    <definedName name="정산양식" localSheetId="15">BlankMacro1</definedName>
    <definedName name="정산양식">BlankMacro1</definedName>
    <definedName name="정산표" hidden="1">{#N/A,#N/A,FALSE,"현장 NCR 분석";#N/A,#N/A,FALSE,"현장품질감사";#N/A,#N/A,FALSE,"현장품질감사"}</definedName>
    <definedName name="정자관100_100" localSheetId="15">#REF!</definedName>
    <definedName name="정자관100_100">#REF!</definedName>
    <definedName name="정자관100_80" localSheetId="15">#REF!</definedName>
    <definedName name="정자관100_80">#REF!</definedName>
    <definedName name="정자관150_100" localSheetId="15">#REF!</definedName>
    <definedName name="정자관150_100">#REF!</definedName>
    <definedName name="정자관150_150" localSheetId="15">#REF!</definedName>
    <definedName name="정자관150_150">#REF!</definedName>
    <definedName name="정자관150_80" localSheetId="15">#REF!</definedName>
    <definedName name="정자관150_80">#REF!</definedName>
    <definedName name="정자관200_100" localSheetId="15">#REF!</definedName>
    <definedName name="정자관200_100">#REF!</definedName>
    <definedName name="정자관200_150" localSheetId="15">#REF!</definedName>
    <definedName name="정자관200_150">#REF!</definedName>
    <definedName name="정자관200_200" localSheetId="15">#REF!</definedName>
    <definedName name="정자관200_200">#REF!</definedName>
    <definedName name="정자관200_80" localSheetId="15">#REF!</definedName>
    <definedName name="정자관200_80">#REF!</definedName>
    <definedName name="정자관300_100" localSheetId="15">#REF!</definedName>
    <definedName name="정자관300_100">#REF!</definedName>
    <definedName name="정자관300_150" localSheetId="15">#REF!</definedName>
    <definedName name="정자관300_150">#REF!</definedName>
    <definedName name="정자관300_200" localSheetId="15">#REF!</definedName>
    <definedName name="정자관300_200">#REF!</definedName>
    <definedName name="정자관300_300" localSheetId="15">#REF!</definedName>
    <definedName name="정자관300_300">#REF!</definedName>
    <definedName name="정자관300_80" localSheetId="15">#REF!</definedName>
    <definedName name="정자관300_80">#REF!</definedName>
    <definedName name="정자관400_100" localSheetId="15">#REF!</definedName>
    <definedName name="정자관400_100">#REF!</definedName>
    <definedName name="정자관400_200" localSheetId="15">#REF!</definedName>
    <definedName name="정자관400_200">#REF!</definedName>
    <definedName name="정자관400_300" localSheetId="15">#REF!</definedName>
    <definedName name="정자관400_300">#REF!</definedName>
    <definedName name="정자관400_400" localSheetId="15">#REF!</definedName>
    <definedName name="정자관400_400">#REF!</definedName>
    <definedName name="정자관400_80" localSheetId="15">#REF!</definedName>
    <definedName name="정자관400_80">#REF!</definedName>
    <definedName name="정자관500_100" localSheetId="15">#REF!</definedName>
    <definedName name="정자관500_100">#REF!</definedName>
    <definedName name="정자관500_200" localSheetId="15">#REF!</definedName>
    <definedName name="정자관500_200">#REF!</definedName>
    <definedName name="정자관500_300" localSheetId="15">#REF!</definedName>
    <definedName name="정자관500_300">#REF!</definedName>
    <definedName name="정자관500_400" localSheetId="15">#REF!</definedName>
    <definedName name="정자관500_400">#REF!</definedName>
    <definedName name="정자관500_500" localSheetId="15">#REF!</definedName>
    <definedName name="정자관500_500">#REF!</definedName>
    <definedName name="정자관500_80" localSheetId="15">#REF!</definedName>
    <definedName name="정자관500_80">#REF!</definedName>
    <definedName name="정자관600_100" localSheetId="15">#REF!</definedName>
    <definedName name="정자관600_100">#REF!</definedName>
    <definedName name="정자관600_200" localSheetId="15">#REF!</definedName>
    <definedName name="정자관600_200">#REF!</definedName>
    <definedName name="정자관600_300" localSheetId="15">#REF!</definedName>
    <definedName name="정자관600_300">#REF!</definedName>
    <definedName name="정자관600_400" localSheetId="15">#REF!</definedName>
    <definedName name="정자관600_400">#REF!</definedName>
    <definedName name="정자관600_500" localSheetId="15">#REF!</definedName>
    <definedName name="정자관600_500">#REF!</definedName>
    <definedName name="정자관600_600" localSheetId="15">#REF!</definedName>
    <definedName name="정자관600_600">#REF!</definedName>
    <definedName name="정자관600_80" localSheetId="15">#REF!</definedName>
    <definedName name="정자관600_80">#REF!</definedName>
    <definedName name="정자관80_80" localSheetId="15">#REF!</definedName>
    <definedName name="정자관80_80">#REF!</definedName>
    <definedName name="정착장치set량" localSheetId="15">#REF!</definedName>
    <definedName name="정착장치set량">#REF!</definedName>
    <definedName name="정체인간격">[254]자료입력!$C$21</definedName>
    <definedName name="제" localSheetId="15" hidden="1">[20]조명시설!#REF!</definedName>
    <definedName name="제" hidden="1">[20]조명시설!#REF!</definedName>
    <definedName name="제_1회_기성부분_명세서" localSheetId="15">#REF!</definedName>
    <definedName name="제_1회_기성부분_명세서">#REF!</definedName>
    <definedName name="제1">#N/A</definedName>
    <definedName name="제168_1" localSheetId="15">#REF!</definedName>
    <definedName name="제168_1">#REF!</definedName>
    <definedName name="제168_2" localSheetId="15">#REF!</definedName>
    <definedName name="제168_2">#REF!</definedName>
    <definedName name="제1호표" localSheetId="15">#REF!</definedName>
    <definedName name="제1호표">#REF!</definedName>
    <definedName name="제2호표" localSheetId="15">#REF!</definedName>
    <definedName name="제2호표">#REF!</definedName>
    <definedName name="제3부변전실전등및전열설비공사" localSheetId="15">#REF!</definedName>
    <definedName name="제3부변전실전등및전열설비공사">#REF!</definedName>
    <definedName name="제3호표" localSheetId="15">#REF!</definedName>
    <definedName name="제3호표">#REF!</definedName>
    <definedName name="제4호표" localSheetId="15">#REF!</definedName>
    <definedName name="제4호표">#REF!</definedName>
    <definedName name="제5호표" localSheetId="15">#REF!</definedName>
    <definedName name="제5호표">#REF!</definedName>
    <definedName name="제6호표" localSheetId="15">#REF!</definedName>
    <definedName name="제6호표">#REF!</definedName>
    <definedName name="제각경비" localSheetId="15">#REF!</definedName>
    <definedName name="제각경비">#REF!</definedName>
    <definedName name="제각노무비" localSheetId="15">#REF!</definedName>
    <definedName name="제각노무비">#REF!</definedName>
    <definedName name="제각이윤" localSheetId="15">#REF!</definedName>
    <definedName name="제각이윤">#REF!</definedName>
    <definedName name="제각일관" localSheetId="15">#REF!</definedName>
    <definedName name="제각일관">#REF!</definedName>
    <definedName name="제각재료비" localSheetId="15">#REF!</definedName>
    <definedName name="제각재료비">#REF!</definedName>
    <definedName name="제각직노" localSheetId="15">#REF!</definedName>
    <definedName name="제각직노">#REF!</definedName>
    <definedName name="제각직접노무비" localSheetId="15">#REF!</definedName>
    <definedName name="제각직접노무비">#REF!</definedName>
    <definedName name="제각직접노무비전" localSheetId="15">#REF!</definedName>
    <definedName name="제각직접노무비전">#REF!</definedName>
    <definedName name="제경비" localSheetId="15">'[326]#2 노임단가'!#REF!</definedName>
    <definedName name="제경비">'[326]#2 노임단가'!#REF!</definedName>
    <definedName name="제경비율" localSheetId="15">#REF!</definedName>
    <definedName name="제경비율">#REF!</definedName>
    <definedName name="제도사">[327]기본단가표!$L$34</definedName>
    <definedName name="제목" localSheetId="15">#REF!,#REF!,#REF!,#REF!,#REF!,#REF!,#REF!,#REF!</definedName>
    <definedName name="제목">#REF!,#REF!,#REF!,#REF!,#REF!,#REF!,#REF!,#REF!</definedName>
    <definedName name="제수변단위수량250mm" localSheetId="15">'[328]제수변 수량집계표(보통)'!#REF!</definedName>
    <definedName name="제수변단위수량250mm">'[328]제수변 수량집계표(보통)'!#REF!</definedName>
    <definedName name="제수변보호통" localSheetId="15">#REF!</definedName>
    <definedName name="제수변보호통">#REF!</definedName>
    <definedName name="제수변실공" localSheetId="15">BlankMacro1</definedName>
    <definedName name="제수변실공">BlankMacro1</definedName>
    <definedName name="제안12" localSheetId="15" hidden="1">#REF!</definedName>
    <definedName name="제안12" hidden="1">#REF!</definedName>
    <definedName name="제어기F28" localSheetId="15">#REF!</definedName>
    <definedName name="제어기F28">#REF!</definedName>
    <definedName name="제어기H28" localSheetId="15">#REF!</definedName>
    <definedName name="제어기H28">#REF!</definedName>
    <definedName name="제어기J28" localSheetId="15">#REF!</definedName>
    <definedName name="제어기J28">#REF!</definedName>
    <definedName name="제어기좌대F15" localSheetId="15">#REF!</definedName>
    <definedName name="제어기좌대F15">#REF!</definedName>
    <definedName name="제어기좌대F16" localSheetId="15">#REF!</definedName>
    <definedName name="제어기좌대F16">#REF!</definedName>
    <definedName name="제어기좌대H15" localSheetId="15">#REF!</definedName>
    <definedName name="제어기좌대H15">#REF!</definedName>
    <definedName name="제어기좌대J15" localSheetId="15">#REF!</definedName>
    <definedName name="제어기좌대J15">#REF!</definedName>
    <definedName name="제어케이블" localSheetId="15">#REF!</definedName>
    <definedName name="제어케이블">#REF!</definedName>
    <definedName name="제잡" localSheetId="15">#REF!</definedName>
    <definedName name="제잡">#REF!</definedName>
    <definedName name="제철축로공" localSheetId="15">[171]일위대가표!#REF!</definedName>
    <definedName name="제철축로공">[171]일위대가표!#REF!</definedName>
    <definedName name="져">#N/A</definedName>
    <definedName name="조" hidden="1">{"'Firr(선)'!$AS$1:$AY$62","'Firr(사)'!$AS$1:$AY$62","'Firr(회)'!$AS$1:$AY$62","'Firr(선)'!$L$1:$V$62","'Firr(사)'!$L$1:$V$62","'Firr(회)'!$L$1:$V$62"}</definedName>
    <definedName name="조가선" localSheetId="15">#REF!</definedName>
    <definedName name="조가선">#REF!</definedName>
    <definedName name="조가선재" localSheetId="15">[51]Sheet6!#REF!</definedName>
    <definedName name="조가선재">[51]Sheet6!#REF!</definedName>
    <definedName name="조경공">[329]단위단가!$B$10</definedName>
    <definedName name="조경공B10">[164]식재인부!$B$24</definedName>
    <definedName name="조경공B4이하">[164]식재인부!$B$18</definedName>
    <definedName name="조경공B5">[164]식재인부!$B$19</definedName>
    <definedName name="조경공B6">[164]식재인부!$B$20</definedName>
    <definedName name="조경공B8">[164]식재인부!$B$22</definedName>
    <definedName name="조경공R10">[164]식재인부!$B$54</definedName>
    <definedName name="조경공R12">[164]식재인부!$B$56</definedName>
    <definedName name="조경공R15">[164]식재인부!$B$59</definedName>
    <definedName name="조경공R4이하">[164]식재인부!$B$48</definedName>
    <definedName name="조경공R5">[164]식재인부!$B$49</definedName>
    <definedName name="조경공R6">[164]식재인부!$B$50</definedName>
    <definedName name="조경공R7">[164]식재인부!$B$51</definedName>
    <definedName name="조경공R8">[164]식재인부!$B$52</definedName>
    <definedName name="조달수수료" localSheetId="15">#REF!</definedName>
    <definedName name="조달수수료">#REF!</definedName>
    <definedName name="조달예가" localSheetId="15">#REF!</definedName>
    <definedName name="조달예가">#REF!</definedName>
    <definedName name="조도" localSheetId="15">#REF!</definedName>
    <definedName name="조도">#REF!</definedName>
    <definedName name="조도1" localSheetId="15">#REF!</definedName>
    <definedName name="조도1">#REF!</definedName>
    <definedName name="조도2" localSheetId="15">#REF!</definedName>
    <definedName name="조도2">#REF!</definedName>
    <definedName name="조력공" localSheetId="15">[171]일위대가표!#REF!</definedName>
    <definedName name="조력공">[171]일위대가표!#REF!</definedName>
    <definedName name="조림인부" localSheetId="15">[171]일위대가표!#REF!</definedName>
    <definedName name="조림인부">[171]일위대가표!#REF!</definedName>
    <definedName name="조명단가">[211]조명일위!$G$1:$M$65536</definedName>
    <definedName name="조명단가1">[211]조명일위!$B$1:$G$65536</definedName>
    <definedName name="조명설계" localSheetId="15">#REF!</definedName>
    <definedName name="조명설계">#REF!</definedName>
    <definedName name="조명율표">[330]조명율표!$B$4:$F$495</definedName>
    <definedName name="조명현황" localSheetId="15">#REF!</definedName>
    <definedName name="조명현황">#REF!</definedName>
    <definedName name="조묭" localSheetId="15">#REF!</definedName>
    <definedName name="조묭">#REF!</definedName>
    <definedName name="조사가" localSheetId="15" hidden="1">[331]입찰안!#REF!</definedName>
    <definedName name="조사가" hidden="1">[331]입찰안!#REF!</definedName>
    <definedName name="조수" localSheetId="15">[1]일위대가표!#REF!</definedName>
    <definedName name="조수">[1]일위대가표!#REF!</definedName>
    <definedName name="조수경" localSheetId="15">#REF!</definedName>
    <definedName name="조수경">#REF!</definedName>
    <definedName name="조영수" localSheetId="15">#REF!</definedName>
    <definedName name="조영수">#REF!</definedName>
    <definedName name="조원공_1.1_1.5">[164]식재인부!$B$5</definedName>
    <definedName name="조장" localSheetId="15">#REF!</definedName>
    <definedName name="조장">#REF!</definedName>
    <definedName name="조적공" localSheetId="15">#REF!</definedName>
    <definedName name="조적공">#REF!</definedName>
    <definedName name="조종사" localSheetId="15">#REF!</definedName>
    <definedName name="조종사">#REF!</definedName>
    <definedName name="조직표" localSheetId="15">#REF!</definedName>
    <definedName name="조직표">#REF!</definedName>
    <definedName name="조차장" hidden="1">{#N/A,#N/A,FALSE,"명세표"}</definedName>
    <definedName name="조형가이즈까3010">[164]데이타!$E$11</definedName>
    <definedName name="조형가이즈까3012">[164]데이타!$E$12</definedName>
    <definedName name="조형가이즈까3014">[164]데이타!$E$13</definedName>
    <definedName name="조형가이즈까3516">[164]데이타!$E$14</definedName>
    <definedName name="조효" hidden="1">{"'Firr(선)'!$AS$1:$AY$62","'Firr(사)'!$AS$1:$AY$62","'Firr(회)'!$AS$1:$AY$62","'Firr(선)'!$L$1:$V$62","'Firr(사)'!$L$1:$V$62","'Firr(회)'!$L$1:$V$62"}</definedName>
    <definedName name="조효석" hidden="1">{"'Firr(선)'!$AS$1:$AY$62","'Firr(사)'!$AS$1:$AY$62","'Firr(회)'!$AS$1:$AY$62","'Firr(선)'!$L$1:$V$62","'Firr(사)'!$L$1:$V$62","'Firr(회)'!$L$1:$V$62"}</definedName>
    <definedName name="종" localSheetId="15">BlankMacro1</definedName>
    <definedName name="종">BlankMacro1</definedName>
    <definedName name="종구분">[254]자료입력!$A$16</definedName>
    <definedName name="종날개벽단위수량" localSheetId="15">BlankMacro1</definedName>
    <definedName name="종날개벽단위수량">BlankMacro1</definedName>
    <definedName name="종면벽" localSheetId="15">#REF!</definedName>
    <definedName name="종면벽">#REF!</definedName>
    <definedName name="종배수" localSheetId="15">#REF!</definedName>
    <definedName name="종배수">#REF!</definedName>
    <definedName name="종배수날개벽단위수량" localSheetId="15">BlankMacro1</definedName>
    <definedName name="종배수날개벽단위수량">BlankMacro1</definedName>
    <definedName name="종연장조서" localSheetId="15">#REF!</definedName>
    <definedName name="종연장조서">#REF!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평가" localSheetId="15">#REF!</definedName>
    <definedName name="종합평가">#REF!</definedName>
    <definedName name="종합품명">[332]참조!$K$2:$K$434</definedName>
    <definedName name="좆ㅈ" hidden="1">{#N/A,#N/A,TRUE,"손익보고"}</definedName>
    <definedName name="주거" localSheetId="15">[188]직접인건비!#REF!</definedName>
    <definedName name="주거">[188]직접인건비!#REF!</definedName>
    <definedName name="주관" localSheetId="15">#REF!,#REF!,#REF!,#REF!,#REF!</definedName>
    <definedName name="주관">#REF!,#REF!,#REF!,#REF!,#REF!</definedName>
    <definedName name="주목" localSheetId="15">#REF!</definedName>
    <definedName name="주목">#REF!</definedName>
    <definedName name="주민생활" localSheetId="15">[188]직접인건비!#REF!</definedName>
    <definedName name="주민생활">[188]직접인건비!#REF!</definedName>
    <definedName name="주민의견" localSheetId="15">[188]직접인건비!#REF!</definedName>
    <definedName name="주민의견">[188]직접인건비!#REF!</definedName>
    <definedName name="주민의견수렴" localSheetId="15">#REF!</definedName>
    <definedName name="주민의견수렴">#REF!</definedName>
    <definedName name="주변시멘트그라우팅" localSheetId="15">[50]목재동바리!#REF!</definedName>
    <definedName name="주변시멘트그라우팅">[50]목재동바리!#REF!</definedName>
    <definedName name="주변전실동력설비공사" localSheetId="15">#REF!</definedName>
    <definedName name="주변전실동력설비공사">#REF!</definedName>
    <definedName name="주변전실전등및전열설비공사" localSheetId="15">#REF!</definedName>
    <definedName name="주변전실전등및전열설비공사">#REF!</definedName>
    <definedName name="주변전실접지설비공사" localSheetId="15">#REF!</definedName>
    <definedName name="주변전실접지설비공사">#REF!</definedName>
    <definedName name="주빔플랜지" localSheetId="15">#REF!</definedName>
    <definedName name="주빔플랜지">#REF!</definedName>
    <definedName name="주요자재집계표" localSheetId="15">#REF!</definedName>
    <definedName name="주요자재집계표">#REF!</definedName>
    <definedName name="준공" localSheetId="15">#REF!</definedName>
    <definedName name="준공">#REF!</definedName>
    <definedName name="준공계" localSheetId="15">#REF!</definedName>
    <definedName name="준공계">#REF!</definedName>
    <definedName name="준설선기관사" localSheetId="15">[171]일위대가표!#REF!</definedName>
    <definedName name="준설선기관사">[171]일위대가표!#REF!</definedName>
    <definedName name="준설선기관장" localSheetId="15">[171]일위대가표!#REF!</definedName>
    <definedName name="준설선기관장">[171]일위대가표!#REF!</definedName>
    <definedName name="준설선기사" localSheetId="15">[171]일위대가표!#REF!</definedName>
    <definedName name="준설선기사">[171]일위대가표!#REF!</definedName>
    <definedName name="준설선선장" localSheetId="15">[171]일위대가표!#REF!</definedName>
    <definedName name="준설선선장">[171]일위대가표!#REF!</definedName>
    <definedName name="준설선운전사" localSheetId="15">[171]일위대가표!#REF!</definedName>
    <definedName name="준설선운전사">[171]일위대가표!#REF!</definedName>
    <definedName name="준설선전기사" localSheetId="15">#REF!</definedName>
    <definedName name="준설선전기사">#REF!</definedName>
    <definedName name="줄눈공" localSheetId="15">[171]일위대가표!#REF!</definedName>
    <definedName name="줄눈공">[171]일위대가표!#REF!</definedName>
    <definedName name="줄사철" localSheetId="15">#REF!</definedName>
    <definedName name="줄사철">#REF!</definedName>
    <definedName name="중간" localSheetId="15">'[197]토사(PE)'!#REF!</definedName>
    <definedName name="중간">'[197]토사(PE)'!#REF!</definedName>
    <definedName name="중검" localSheetId="15">'[333]준검 내역서'!#REF!</definedName>
    <definedName name="중검">'[333]준검 내역서'!#REF!</definedName>
    <definedName name="중급" localSheetId="15">#REF!</definedName>
    <definedName name="중급">#REF!</definedName>
    <definedName name="중급기능" localSheetId="15">#REF!</definedName>
    <definedName name="중급기능">#REF!</definedName>
    <definedName name="중급기능사" localSheetId="15">#REF!</definedName>
    <definedName name="중급기능사">#REF!</definedName>
    <definedName name="중급기능사_측량" localSheetId="15">#REF!</definedName>
    <definedName name="중급기능사_측량">#REF!</definedName>
    <definedName name="중급기술자" localSheetId="15">#REF!</definedName>
    <definedName name="중급기술자">#REF!</definedName>
    <definedName name="중급기술자_측량" localSheetId="15">#REF!</definedName>
    <definedName name="중급기술자_측량">#REF!</definedName>
    <definedName name="중급기술자노무비" localSheetId="15">'[179]용역비내역-진짜'!#REF!</definedName>
    <definedName name="중급기술자노무비">'[179]용역비내역-진짜'!#REF!</definedName>
    <definedName name="중급원자력기술자" localSheetId="15">#REF!</definedName>
    <definedName name="중급원자력기술자">#REF!</definedName>
    <definedName name="중급전체" localSheetId="15">#REF!</definedName>
    <definedName name="중급전체">#REF!</definedName>
    <definedName name="중기" localSheetId="15">#REF!</definedName>
    <definedName name="중기">#REF!</definedName>
    <definedName name="중기운전기사" localSheetId="15">#REF!</definedName>
    <definedName name="중기운전기사">#REF!</definedName>
    <definedName name="중기운전사" localSheetId="15">#REF!</definedName>
    <definedName name="중기운전사">#REF!</definedName>
    <definedName name="중기운전조수" localSheetId="15">#REF!</definedName>
    <definedName name="중기운전조수">#REF!</definedName>
    <definedName name="중기운전조장" localSheetId="15">#REF!</definedName>
    <definedName name="중기운전조장">#REF!</definedName>
    <definedName name="중기조장" localSheetId="15">#REF!</definedName>
    <definedName name="중기조장">#REF!</definedName>
    <definedName name="중능" localSheetId="15">#REF!</definedName>
    <definedName name="중능">#REF!</definedName>
    <definedName name="중대가시설2">#N/A</definedName>
    <definedName name="중량" localSheetId="15">#REF!</definedName>
    <definedName name="중량">#REF!</definedName>
    <definedName name="중량산출" hidden="1">{#N/A,#N/A,FALSE,"Sheet1"}</definedName>
    <definedName name="중량표" localSheetId="15">#REF!</definedName>
    <definedName name="중량표">#REF!</definedName>
    <definedName name="중부지역본부관내_유지보수_협약사업_조경부분" localSheetId="15">#REF!</definedName>
    <definedName name="중부지역본부관내_유지보수_협약사업_조경부분">#REF!</definedName>
    <definedName name="중분대" localSheetId="15">#REF!</definedName>
    <definedName name="중분대">#REF!</definedName>
    <definedName name="중분대중량" localSheetId="15">[108]바닥판!#REF!</definedName>
    <definedName name="중분대중량">[108]바닥판!#REF!</definedName>
    <definedName name="중술" localSheetId="15">#REF!</definedName>
    <definedName name="중술">#REF!</definedName>
    <definedName name="중유" localSheetId="15">#REF!</definedName>
    <definedName name="중유">#REF!</definedName>
    <definedName name="즈">#N/A</definedName>
    <definedName name="증" localSheetId="15">[207]집계표!#REF!</definedName>
    <definedName name="증">[207]집계표!#REF!</definedName>
    <definedName name="증감" localSheetId="15">[207]집계표!#REF!</definedName>
    <definedName name="증감">[207]집계표!#REF!</definedName>
    <definedName name="증감내역" localSheetId="15" hidden="1">#REF!</definedName>
    <definedName name="증감내역" hidden="1">#REF!</definedName>
    <definedName name="증감대비" localSheetId="15">#REF!</definedName>
    <definedName name="증감대비">#REF!</definedName>
    <definedName name="증감대비표1" hidden="1">{"'도면'!$G$62:$H$63","'도면'!$G$62:$H$63"}</definedName>
    <definedName name="증감표" localSheetId="15">#REF!</definedName>
    <definedName name="증감표">#REF!</definedName>
    <definedName name="지" localSheetId="15">BlankMacro1</definedName>
    <definedName name="지">BlankMacro1</definedName>
    <definedName name="지간장1">'[273]4.2유효폭의 계산'!$B$26</definedName>
    <definedName name="지간장2">'[273]4.2유효폭의 계산'!$F$26</definedName>
    <definedName name="지급수수료">[241]익산!$A$24:$IV$24</definedName>
    <definedName name="지도제작고급" localSheetId="15">#REF!</definedName>
    <definedName name="지도제작고급">#REF!</definedName>
    <definedName name="지도제작중급" localSheetId="15">#REF!</definedName>
    <definedName name="지도제작중급">#REF!</definedName>
    <definedName name="지도제작초급" localSheetId="15">#REF!</definedName>
    <definedName name="지도제작초급">#REF!</definedName>
    <definedName name="지도중급기능" localSheetId="15">#REF!</definedName>
    <definedName name="지도중급기능">#REF!</definedName>
    <definedName name="지롤" localSheetId="15">BlankMacro1</definedName>
    <definedName name="지롤">BlankMacro1</definedName>
    <definedName name="지보공제작" localSheetId="15">[50]목재동바리!#REF!</definedName>
    <definedName name="지보공제작">[50]목재동바리!#REF!</definedName>
    <definedName name="지붕잇기공" localSheetId="15">[171]일위대가표!#REF!</definedName>
    <definedName name="지붕잇기공">[171]일위대가표!#REF!</definedName>
    <definedName name="지선" localSheetId="15">#REF!</definedName>
    <definedName name="지선">#REF!</definedName>
    <definedName name="지장물" localSheetId="15">#REF!</definedName>
    <definedName name="지장물">#REF!</definedName>
    <definedName name="지적기능사" localSheetId="15">#REF!</definedName>
    <definedName name="지적기능사">#REF!</definedName>
    <definedName name="지적기능사_지적기능사2급" localSheetId="15">#REF!</definedName>
    <definedName name="지적기능사_지적기능사2급">#REF!</definedName>
    <definedName name="지적기능사1급" localSheetId="15">[171]일위대가표!#REF!</definedName>
    <definedName name="지적기능사1급">[171]일위대가표!#REF!</definedName>
    <definedName name="지적기능사2급" localSheetId="15">[171]일위대가표!#REF!</definedName>
    <definedName name="지적기능사2급">[171]일위대가표!#REF!</definedName>
    <definedName name="지적기능산업기사" localSheetId="15">#REF!</definedName>
    <definedName name="지적기능산업기사">#REF!</definedName>
    <definedName name="지적기능산업기사_지적기능사1급" localSheetId="15">#REF!</definedName>
    <definedName name="지적기능산업기사_지적기능사1급">#REF!</definedName>
    <definedName name="지적기사" localSheetId="15">#REF!</definedName>
    <definedName name="지적기사">#REF!</definedName>
    <definedName name="지적기사_1급" localSheetId="15">#REF!</definedName>
    <definedName name="지적기사_1급">#REF!</definedName>
    <definedName name="지적기사_2급" localSheetId="15">#REF!</definedName>
    <definedName name="지적기사_2급">#REF!</definedName>
    <definedName name="지적기사_지적기사1급" localSheetId="15">#REF!</definedName>
    <definedName name="지적기사_지적기사1급">#REF!</definedName>
    <definedName name="지적기사1급" localSheetId="15">[171]일위대가표!#REF!</definedName>
    <definedName name="지적기사1급">[171]일위대가표!#REF!</definedName>
    <definedName name="지적기사2급" localSheetId="15">[171]일위대가표!#REF!</definedName>
    <definedName name="지적기사2급">[171]일위대가표!#REF!</definedName>
    <definedName name="지적산업기사" localSheetId="15">#REF!</definedName>
    <definedName name="지적산업기사">#REF!</definedName>
    <definedName name="지적산업기사_지적기사2급" localSheetId="15">#REF!</definedName>
    <definedName name="지적산업기사_지적기사2급">#REF!</definedName>
    <definedName name="지주" localSheetId="15">BlankMacro1</definedName>
    <definedName name="지주">BlankMacro1</definedName>
    <definedName name="지주목" localSheetId="15">BlankMacro1</definedName>
    <definedName name="지주목">BlankMacro1</definedName>
    <definedName name="지주목A" localSheetId="15">BlankMacro1</definedName>
    <definedName name="지주목A">BlankMacro1</definedName>
    <definedName name="지하시설물도작성" localSheetId="15">#REF!</definedName>
    <definedName name="지하시설물도작성">#REF!</definedName>
    <definedName name="지하차도조명설비1095m상행설비공사" localSheetId="15">#REF!</definedName>
    <definedName name="지하차도조명설비1095m상행설비공사">#REF!</definedName>
    <definedName name="지하차도조명설비1095m하행설비공사" localSheetId="15">#REF!</definedName>
    <definedName name="지하차도조명설비1095m하행설비공사">#REF!</definedName>
    <definedName name="지형지질" localSheetId="15">#REF!</definedName>
    <definedName name="지형지질">#REF!</definedName>
    <definedName name="직1CO" localSheetId="15">#REF!</definedName>
    <definedName name="직1CO">#REF!</definedName>
    <definedName name="직N" localSheetId="15">[83]수량산출서!#REF!</definedName>
    <definedName name="직N">[83]수량산출서!#REF!</definedName>
    <definedName name="직관.J">[86]진주방향!$AN$341</definedName>
    <definedName name="직노" localSheetId="15">[146]내역서!#REF!</definedName>
    <definedName name="직노">[146]내역서!#REF!</definedName>
    <definedName name="직매54P" hidden="1">{#N/A,#N/A,TRUE,"토적및재료집계";#N/A,#N/A,TRUE,"토적및재료집계";#N/A,#N/A,TRUE,"단위량"}</definedName>
    <definedName name="직불동의서" localSheetId="15">#REF!</definedName>
    <definedName name="직불동의서">#REF!</definedName>
    <definedName name="직영">[241]익산!$A$69:$IV$69</definedName>
    <definedName name="직영노임">[241]익산!$A$52:$IV$52</definedName>
    <definedName name="직영비" localSheetId="15">'[239]2공구산출내역'!#REF!</definedName>
    <definedName name="직영비">'[239]2공구산출내역'!#REF!</definedName>
    <definedName name="직원투입계획" localSheetId="15">#REF!</definedName>
    <definedName name="직원투입계획">#REF!</definedName>
    <definedName name="직재" localSheetId="15">[146]내역서!#REF!</definedName>
    <definedName name="직재">[146]내역서!#REF!</definedName>
    <definedName name="직접경비" localSheetId="15">#REF!</definedName>
    <definedName name="직접경비">#REF!</definedName>
    <definedName name="직접노무비" localSheetId="15">#REF!</definedName>
    <definedName name="직접노무비">#REF!</definedName>
    <definedName name="직접노무비요율" localSheetId="15">#REF!</definedName>
    <definedName name="직접노무비요율">#REF!</definedName>
    <definedName name="직접재료비" localSheetId="15">#REF!</definedName>
    <definedName name="직접재료비">#REF!</definedName>
    <definedName name="직접재료비합" localSheetId="15">#REF!</definedName>
    <definedName name="직접재료비합">#REF!</definedName>
    <definedName name="직종" localSheetId="15">#REF!</definedName>
    <definedName name="직종">#REF!</definedName>
    <definedName name="진" hidden="1">{#N/A,#N/A,FALSE,"2~8번"}</definedName>
    <definedName name="진동_파일_햄머" localSheetId="15">[105]장비집계!#REF!</definedName>
    <definedName name="진동_파일_햄머">[105]장비집계!#REF!</definedName>
    <definedName name="진량읍" localSheetId="15">#REF!</definedName>
    <definedName name="진량읍">#REF!</definedName>
    <definedName name="진짜원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질문">OFFSET([129]참조!$C$2,0,0,COUNTA([129]참조!$C$1:$C$65536),1)</definedName>
    <definedName name="집" localSheetId="15">#REF!</definedName>
    <definedName name="집">#REF!</definedName>
    <definedName name="집계" localSheetId="2" hidden="1">{#N/A,#N/A,FALSE,"명세표"}</definedName>
    <definedName name="집계" localSheetId="3" hidden="1">{#N/A,#N/A,FALSE,"명세표"}</definedName>
    <definedName name="집계" localSheetId="1" hidden="1">{#N/A,#N/A,FALSE,"명세표"}</definedName>
    <definedName name="집계" hidden="1">{#N/A,#N/A,FALSE,"명세표"}</definedName>
    <definedName name="집계1" localSheetId="15">[295]지급자재!#REF!</definedName>
    <definedName name="집계1">[295]지급자재!#REF!</definedName>
    <definedName name="집계역티" localSheetId="15">BlankMacro1</definedName>
    <definedName name="집계역티">BlankMacro1</definedName>
    <definedName name="집계표" localSheetId="2" hidden="1">{#N/A,#N/A,FALSE,"전력간선"}</definedName>
    <definedName name="집계표" localSheetId="3" hidden="1">{#N/A,#N/A,FALSE,"전력간선"}</definedName>
    <definedName name="집계표" localSheetId="1" hidden="1">{#N/A,#N/A,FALSE,"전력간선"}</definedName>
    <definedName name="집계표" hidden="1">{#N/A,#N/A,FALSE,"전력간선"}</definedName>
    <definedName name="집계표1" localSheetId="15">#REF!</definedName>
    <definedName name="집계표1">#REF!</definedName>
    <definedName name="집수정2전등및전열설비공사" localSheetId="15">#REF!</definedName>
    <definedName name="집수정2전등및전열설비공사">#REF!</definedName>
    <definedName name="짜장" localSheetId="15">#REF!</definedName>
    <definedName name="짜장">#REF!</definedName>
    <definedName name="짜증나" hidden="1">{#N/A,#N/A,FALSE,"Sheet1"}</definedName>
    <definedName name="ㅊ" localSheetId="15">#REF!</definedName>
    <definedName name="ㅊ">#REF!</definedName>
    <definedName name="ㅊ130" localSheetId="15">'[3]내역서(기성청구)'!#REF!</definedName>
    <definedName name="ㅊ130">'[3]내역서(기성청구)'!#REF!</definedName>
    <definedName name="ㅊ179" localSheetId="15">#REF!</definedName>
    <definedName name="ㅊ179">#REF!</definedName>
    <definedName name="ㅊ3" localSheetId="15">'[3]내역서(기성청구)'!#REF!</definedName>
    <definedName name="ㅊ3">'[3]내역서(기성청구)'!#REF!</definedName>
    <definedName name="ㅊㅅ" localSheetId="15">#REF!</definedName>
    <definedName name="ㅊㅅ">#REF!</definedName>
    <definedName name="ㅊㅇ" localSheetId="15">#REF!</definedName>
    <definedName name="ㅊㅇ">#REF!</definedName>
    <definedName name="ㅊㅇ소">[0]!ㅊㅇ소</definedName>
    <definedName name="ㅊㅊ" localSheetId="15">#REF!</definedName>
    <definedName name="ㅊㅊ">#REF!</definedName>
    <definedName name="ㅊㅌㅌ">{"'도면'!$G$62:$H$63","'도면'!$G$62:$H$63"}</definedName>
    <definedName name="ㅊㅍ" localSheetId="15">#REF!</definedName>
    <definedName name="ㅊㅍ">#REF!</definedName>
    <definedName name="차" hidden="1">{"'도면'!$G$62:$H$63","'도면'!$G$62:$H$63"}</definedName>
    <definedName name="차광막F22" localSheetId="15">#REF!</definedName>
    <definedName name="차광막F22">#REF!</definedName>
    <definedName name="차광막H22" localSheetId="15">#REF!</definedName>
    <definedName name="차광막H22">#REF!</definedName>
    <definedName name="차광막J22" localSheetId="15">#REF!</definedName>
    <definedName name="차광막J22">#REF!</definedName>
    <definedName name="차선도색집계" localSheetId="15">#REF!</definedName>
    <definedName name="차선도색집계">#REF!</definedName>
    <definedName name="차수벽높이" localSheetId="15">#REF!</definedName>
    <definedName name="차수벽높이">#REF!</definedName>
    <definedName name="차수벽두께" localSheetId="15">#REF!</definedName>
    <definedName name="차수벽두께">#REF!</definedName>
    <definedName name="차집관거단가" localSheetId="15">[275]공비대비!#REF!</definedName>
    <definedName name="차집관거단가">[275]공비대비!#REF!</definedName>
    <definedName name="차차" localSheetId="15" hidden="1">[334]조명시설!#REF!</definedName>
    <definedName name="차차" hidden="1">[334]조명시설!#REF!</definedName>
    <definedName name="착_암_기__주간" localSheetId="15">[105]장비집계!#REF!</definedName>
    <definedName name="착_암_기__주간">[105]장비집계!#REF!</definedName>
    <definedName name="착공" localSheetId="15">#REF!</definedName>
    <definedName name="착공">#REF!</definedName>
    <definedName name="착암공" localSheetId="15">#REF!</definedName>
    <definedName name="착암공">#REF!</definedName>
    <definedName name="착정" localSheetId="15">#REF!</definedName>
    <definedName name="착정">#REF!</definedName>
    <definedName name="착정기1" localSheetId="15">#REF!</definedName>
    <definedName name="착정기1">#REF!</definedName>
    <definedName name="착정기2" localSheetId="15">#REF!</definedName>
    <definedName name="착정기2">#REF!</definedName>
    <definedName name="착정기3" localSheetId="15">#REF!</definedName>
    <definedName name="착정기3">#REF!</definedName>
    <definedName name="참고2">{"'도면'!$G$62:$H$63","'도면'!$G$62:$H$63"}</definedName>
    <definedName name="창" localSheetId="15">#REF!</definedName>
    <definedName name="창">#REF!</definedName>
    <definedName name="창호목공" localSheetId="15">[171]일위대가표!#REF!</definedName>
    <definedName name="창호목공">[171]일위대가표!#REF!</definedName>
    <definedName name="창호철물" localSheetId="15">[163]지급자재!#REF!</definedName>
    <definedName name="창호철물">[163]지급자재!#REF!</definedName>
    <definedName name="채움그라우팅" localSheetId="15">[50]목재동바리!#REF!</definedName>
    <definedName name="채움그라우팅">[50]목재동바리!#REF!</definedName>
    <definedName name="책임연" localSheetId="15">#REF!</definedName>
    <definedName name="책임연">#REF!</definedName>
    <definedName name="책임연구원" localSheetId="15">#REF!</definedName>
    <definedName name="책임연구원">#REF!</definedName>
    <definedName name="책임연구원공정" localSheetId="15">#REF!</definedName>
    <definedName name="책임연구원공정">#REF!</definedName>
    <definedName name="책임측량사" localSheetId="15">#REF!</definedName>
    <definedName name="책임측량사">#REF!</definedName>
    <definedName name="처리수조" hidden="1">{"'용량1'!$A$1:$AF$491"}</definedName>
    <definedName name="처리장" localSheetId="15">#REF!</definedName>
    <definedName name="처리장">#REF!</definedName>
    <definedName name="처리장내역" localSheetId="15">#REF!</definedName>
    <definedName name="처리장내역">#REF!</definedName>
    <definedName name="천공간격" localSheetId="15">#REF!</definedName>
    <definedName name="천공간격">#REF!</definedName>
    <definedName name="천상" localSheetId="15">[281]단가!#REF!</definedName>
    <definedName name="천상">[281]단가!#REF!</definedName>
    <definedName name="천안토공_토공_List" localSheetId="15">#REF!</definedName>
    <definedName name="천안토공_토공_List">#REF!</definedName>
    <definedName name="천연공사갑지" localSheetId="15" hidden="1">#REF!</definedName>
    <definedName name="천연공사갑지" hidden="1">#REF!</definedName>
    <definedName name="철">{"'도면'!$G$62:$H$63","'도면'!$G$62:$H$63"}</definedName>
    <definedName name="철____공" localSheetId="15">#REF!</definedName>
    <definedName name="철____공">#REF!</definedName>
    <definedName name="철_13" localSheetId="15">[335]사다리!#REF!</definedName>
    <definedName name="철_13">[335]사다리!#REF!</definedName>
    <definedName name="철_16" localSheetId="15">[335]사다리!#REF!</definedName>
    <definedName name="철_16">[335]사다리!#REF!</definedName>
    <definedName name="철_19" localSheetId="15">#REF!</definedName>
    <definedName name="철_19">#REF!</definedName>
    <definedName name="철_199" localSheetId="15">#REF!</definedName>
    <definedName name="철_199">#REF!</definedName>
    <definedName name="철_999" localSheetId="15">[168]수량산출!#REF!</definedName>
    <definedName name="철_999">[168]수량산출!#REF!</definedName>
    <definedName name="철_골_공" localSheetId="15">#REF!</definedName>
    <definedName name="철_골_공">#REF!</definedName>
    <definedName name="철_총" localSheetId="15">#REF!</definedName>
    <definedName name="철_총">#REF!</definedName>
    <definedName name="철거" localSheetId="15">BlankMacro1</definedName>
    <definedName name="철거">BlankMacro1</definedName>
    <definedName name="철거계" localSheetId="15">#REF!</definedName>
    <definedName name="철거계">#REF!</definedName>
    <definedName name="철골공" localSheetId="15">[171]일위대가표!#REF!</definedName>
    <definedName name="철골공">[171]일위대가표!#REF!</definedName>
    <definedName name="철골협의" hidden="1">{#N/A,#N/A,FALSE,"현장 NCR 분석";#N/A,#N/A,FALSE,"현장품질감사";#N/A,#N/A,FALSE,"현장품질감사"}</definedName>
    <definedName name="철공" localSheetId="15">#REF!</definedName>
    <definedName name="철공">#REF!</definedName>
    <definedName name="철근" localSheetId="15">#REF!</definedName>
    <definedName name="철근">#REF!</definedName>
    <definedName name="철근_30a_13mm">[272]자재단가!$B$324</definedName>
    <definedName name="철근_D13" localSheetId="15">#REF!</definedName>
    <definedName name="철근_D13">#REF!</definedName>
    <definedName name="철근_D16" localSheetId="15">#REF!</definedName>
    <definedName name="철근_D16">#REF!</definedName>
    <definedName name="철근_D19" localSheetId="15">#REF!</definedName>
    <definedName name="철근_D19">#REF!</definedName>
    <definedName name="철근3010" localSheetId="15">#REF!</definedName>
    <definedName name="철근3010">#REF!</definedName>
    <definedName name="철근3013" localSheetId="15">#REF!</definedName>
    <definedName name="철근3013">#REF!</definedName>
    <definedName name="철근3016" localSheetId="15">#REF!</definedName>
    <definedName name="철근3016">#REF!</definedName>
    <definedName name="철근3019" localSheetId="15">#REF!</definedName>
    <definedName name="철근3019">#REF!</definedName>
    <definedName name="철근3022" localSheetId="15">#REF!</definedName>
    <definedName name="철근3022">#REF!</definedName>
    <definedName name="철근3025" localSheetId="15">#REF!</definedName>
    <definedName name="철근3025">#REF!</definedName>
    <definedName name="철근3029" localSheetId="15">#REF!</definedName>
    <definedName name="철근3029">#REF!</definedName>
    <definedName name="철근3032" localSheetId="15">#REF!</definedName>
    <definedName name="철근3032">#REF!</definedName>
    <definedName name="철근4010" localSheetId="15">#REF!</definedName>
    <definedName name="철근4010">#REF!</definedName>
    <definedName name="철근4013" localSheetId="15">#REF!</definedName>
    <definedName name="철근4013">#REF!</definedName>
    <definedName name="철근4016" localSheetId="15">#REF!</definedName>
    <definedName name="철근4016">#REF!</definedName>
    <definedName name="철근4019" localSheetId="15">#REF!</definedName>
    <definedName name="철근4019">#REF!</definedName>
    <definedName name="철근4022" localSheetId="15">#REF!</definedName>
    <definedName name="철근4022">#REF!</definedName>
    <definedName name="철근4026" localSheetId="15">#REF!</definedName>
    <definedName name="철근4026">#REF!</definedName>
    <definedName name="철근4029" localSheetId="15">#REF!</definedName>
    <definedName name="철근4029">#REF!</definedName>
    <definedName name="철근4032" localSheetId="15">#REF!</definedName>
    <definedName name="철근4032">#REF!</definedName>
    <definedName name="철근가공_및_조립_간단" localSheetId="15">#REF!</definedName>
    <definedName name="철근가공_및_조립_간단">#REF!</definedName>
    <definedName name="철근가공조립" localSheetId="15">#REF!</definedName>
    <definedName name="철근가공조립">#REF!</definedName>
    <definedName name="철근가공조립OPEN" localSheetId="15">[50]목재동바리!#REF!</definedName>
    <definedName name="철근가공조립OPEN">[50]목재동바리!#REF!</definedName>
    <definedName name="철근가공조립터널구간" localSheetId="15">[50]목재동바리!#REF!</definedName>
    <definedName name="철근가공조립터널구간">[50]목재동바리!#REF!</definedName>
    <definedName name="철근공" localSheetId="15">#REF!</definedName>
    <definedName name="철근공">#REF!</definedName>
    <definedName name="철근깨기수량" localSheetId="15">#REF!</definedName>
    <definedName name="철근깨기수량">#REF!</definedName>
    <definedName name="철근단면적" localSheetId="15">#REF!</definedName>
    <definedName name="철근단면적">#REF!</definedName>
    <definedName name="철근배근도1" localSheetId="15">[336]내역서!#REF!</definedName>
    <definedName name="철근배근도1">[336]내역서!#REF!</definedName>
    <definedName name="철근수량" localSheetId="15">#REF!</definedName>
    <definedName name="철근수량">#REF!</definedName>
    <definedName name="철근자재" localSheetId="15">'[232]자  재'!#REF!</definedName>
    <definedName name="철근자재">'[232]자  재'!#REF!</definedName>
    <definedName name="철근콘크리트깨기" localSheetId="15">[50]목재동바리!#REF!</definedName>
    <definedName name="철근콘크리트깨기">[50]목재동바리!#REF!</definedName>
    <definedName name="철근콘크리트타설" localSheetId="15">[50]목재동바리!#REF!</definedName>
    <definedName name="철근콘크리트타설">[50]목재동바리!#REF!</definedName>
    <definedName name="철근항복응력">'[323]#REF'!$G$144</definedName>
    <definedName name="철도궤도공" localSheetId="15">[171]일위대가표!#REF!</definedName>
    <definedName name="철도궤도공">[171]일위대가표!#REF!</definedName>
    <definedName name="철도신호공" localSheetId="15">[171]일위대가표!#REF!</definedName>
    <definedName name="철도신호공">[171]일위대가표!#REF!</definedName>
    <definedName name="철선10" localSheetId="15">#REF!</definedName>
    <definedName name="철선10">#REF!</definedName>
    <definedName name="철선20" localSheetId="15">#REF!</definedName>
    <definedName name="철선20">#REF!</definedName>
    <definedName name="철선8" localSheetId="15">#REF!</definedName>
    <definedName name="철선8">#REF!</definedName>
    <definedName name="철소켓151_2" localSheetId="15">#REF!</definedName>
    <definedName name="철소켓151_2">#REF!</definedName>
    <definedName name="철소켓203_4" localSheetId="15">#REF!</definedName>
    <definedName name="철소켓203_4">#REF!</definedName>
    <definedName name="철소켓25" localSheetId="15">#REF!</definedName>
    <definedName name="철소켓25">#REF!</definedName>
    <definedName name="철소켓32" localSheetId="15">#REF!</definedName>
    <definedName name="철소켓32">#REF!</definedName>
    <definedName name="철소켓40" localSheetId="15">#REF!</definedName>
    <definedName name="철소켓40">#REF!</definedName>
    <definedName name="철소켓50" localSheetId="15">#REF!</definedName>
    <definedName name="철소켓50">#REF!</definedName>
    <definedName name="철콘" localSheetId="15">#REF!</definedName>
    <definedName name="철콘">#REF!</definedName>
    <definedName name="철판공" localSheetId="15">[171]일위대가표!#REF!</definedName>
    <definedName name="철판공">[171]일위대가표!#REF!</definedName>
    <definedName name="청ㄱㄱ" localSheetId="15">[337]내역서!#REF!</definedName>
    <definedName name="청ㄱㄱ">[337]내역서!#REF!</definedName>
    <definedName name="청단풍" localSheetId="15">#REF!</definedName>
    <definedName name="청단풍">#REF!</definedName>
    <definedName name="쳐">#N/A</definedName>
    <definedName name="초_고_압_펌_프" localSheetId="15">[105]장비집계!#REF!</definedName>
    <definedName name="초_고_압_펌_프">[105]장비집계!#REF!</definedName>
    <definedName name="초과근무총괄" localSheetId="15">BlankMacro1</definedName>
    <definedName name="초과근무총괄">BlankMacro1</definedName>
    <definedName name="초급" localSheetId="15">#REF!</definedName>
    <definedName name="초급">#REF!</definedName>
    <definedName name="초급기능" localSheetId="15">#REF!</definedName>
    <definedName name="초급기능">#REF!</definedName>
    <definedName name="초급기능사" localSheetId="15">[171]일위대가표!#REF!</definedName>
    <definedName name="초급기능사">[171]일위대가표!#REF!</definedName>
    <definedName name="초급기능사_측량" localSheetId="15">#REF!</definedName>
    <definedName name="초급기능사_측량">#REF!</definedName>
    <definedName name="초급기술자">[327]기본단가표!$L$32</definedName>
    <definedName name="초급기술자_측량" localSheetId="15">#REF!</definedName>
    <definedName name="초급기술자_측량">#REF!</definedName>
    <definedName name="초급기술자노무비" localSheetId="15">'[179]용역비내역-진짜'!#REF!</definedName>
    <definedName name="초급기술자노무비">'[179]용역비내역-진짜'!#REF!</definedName>
    <definedName name="초급엔지니어링" localSheetId="15">#REF!</definedName>
    <definedName name="초급엔지니어링">#REF!</definedName>
    <definedName name="초능" localSheetId="15">#REF!</definedName>
    <definedName name="초능">#REF!</definedName>
    <definedName name="초다" hidden="1">{#N/A,#N/A,FALSE,"2~8번"}</definedName>
    <definedName name="초술" localSheetId="15">#REF!</definedName>
    <definedName name="초술">#REF!</definedName>
    <definedName name="촑느" localSheetId="15">[337]내역서!#REF!</definedName>
    <definedName name="촑느">[337]내역서!#REF!</definedName>
    <definedName name="총" localSheetId="15">BlankMacro1</definedName>
    <definedName name="총">BlankMacro1</definedName>
    <definedName name="총계" localSheetId="15">#REF!</definedName>
    <definedName name="총계">#REF!</definedName>
    <definedName name="총공사비" localSheetId="15">#REF!</definedName>
    <definedName name="총공사비">#REF!</definedName>
    <definedName name="총괄" localSheetId="15" hidden="1">[335]평3!#REF!</definedName>
    <definedName name="총괄" hidden="1">[335]평3!#REF!</definedName>
    <definedName name="총괄내낸" localSheetId="15">#REF!</definedName>
    <definedName name="총괄내낸">#REF!</definedName>
    <definedName name="총괄내역" localSheetId="15">#REF!</definedName>
    <definedName name="총괄내역">#REF!</definedName>
    <definedName name="총괄횡배수현황" localSheetId="15">BlankMacro1</definedName>
    <definedName name="총괄횡배수현황">BlankMacro1</definedName>
    <definedName name="총괄횡배수현황1" localSheetId="15">BlankMacro1</definedName>
    <definedName name="총괄횡배수현황1">BlankMacro1</definedName>
    <definedName name="총높이" localSheetId="15">'[197]토사(PE)'!#REF!</definedName>
    <definedName name="총높이">'[197]토사(PE)'!#REF!</definedName>
    <definedName name="총원가" localSheetId="15">#REF!</definedName>
    <definedName name="총원가">#REF!</definedName>
    <definedName name="총원가2" localSheetId="15">#REF!</definedName>
    <definedName name="총원가2">#REF!</definedName>
    <definedName name="총폭" localSheetId="15">#REF!</definedName>
    <definedName name="총폭">#REF!</definedName>
    <definedName name="촬영사" localSheetId="15">#REF!</definedName>
    <definedName name="촬영사">#REF!</definedName>
    <definedName name="최대값" localSheetId="15">#REF!</definedName>
    <definedName name="최대값">#REF!</definedName>
    <definedName name="최소값" localSheetId="15">#REF!</definedName>
    <definedName name="최소값">#REF!</definedName>
    <definedName name="최종추가합" localSheetId="15" hidden="1">#REF!</definedName>
    <definedName name="최종추가합" hidden="1">#REF!</definedName>
    <definedName name="충남" localSheetId="15">#REF!</definedName>
    <definedName name="충남">#REF!</definedName>
    <definedName name="충남타임월드" localSheetId="15">#REF!</definedName>
    <definedName name="충남타임월드">#REF!</definedName>
    <definedName name="충돌" localSheetId="15">#REF!</definedName>
    <definedName name="충돌">#REF!</definedName>
    <definedName name="충맘" localSheetId="15">#REF!</definedName>
    <definedName name="충맘">#REF!</definedName>
    <definedName name="충주" localSheetId="15" hidden="1">[338]입찰보고!#REF!</definedName>
    <definedName name="충주" hidden="1">[338]입찰보고!#REF!</definedName>
    <definedName name="취수" localSheetId="15">[2]건축2!#REF!</definedName>
    <definedName name="취수">[2]건축2!#REF!</definedName>
    <definedName name="측고능" localSheetId="15">#REF!</definedName>
    <definedName name="측고능">#REF!</definedName>
    <definedName name="측고술" localSheetId="15">#REF!</definedName>
    <definedName name="측고술">#REF!</definedName>
    <definedName name="측량고급" localSheetId="15">#REF!</definedName>
    <definedName name="측량고급">#REF!</definedName>
    <definedName name="측량조수" localSheetId="15">#REF!</definedName>
    <definedName name="측량조수">#REF!</definedName>
    <definedName name="측량중급" localSheetId="15">#REF!</definedName>
    <definedName name="측량중급">#REF!</definedName>
    <definedName name="측량초급" localSheetId="15">#REF!</definedName>
    <definedName name="측량초급">#REF!</definedName>
    <definedName name="측량초급기능사" localSheetId="15">#REF!</definedName>
    <definedName name="측량초급기능사">#REF!</definedName>
    <definedName name="측량특급" localSheetId="15">#REF!</definedName>
    <definedName name="측량특급">#REF!</definedName>
    <definedName name="측면아래변" localSheetId="15">#REF!</definedName>
    <definedName name="측면아래변">#REF!</definedName>
    <definedName name="측면윗변" localSheetId="15">#REF!</definedName>
    <definedName name="측면윗변">#REF!</definedName>
    <definedName name="측부" localSheetId="15">[171]일위대가표!#REF!</definedName>
    <definedName name="측부">[171]일위대가표!#REF!</definedName>
    <definedName name="측정업무" localSheetId="15">[188]직접인건비!#REF!</definedName>
    <definedName name="측정업무">[188]직접인건비!#REF!</definedName>
    <definedName name="측중능" localSheetId="15">#REF!</definedName>
    <definedName name="측중능">#REF!</definedName>
    <definedName name="측중술" localSheetId="15">#REF!</definedName>
    <definedName name="측중술">#REF!</definedName>
    <definedName name="측초능" localSheetId="15">#REF!</definedName>
    <definedName name="측초능">#REF!</definedName>
    <definedName name="측초술" localSheetId="15">#REF!</definedName>
    <definedName name="측초술">#REF!</definedName>
    <definedName name="측특술" localSheetId="15">#REF!</definedName>
    <definedName name="측특술">#REF!</definedName>
    <definedName name="치">#N/A</definedName>
    <definedName name="치장벽돌공" localSheetId="15">[171]일위대가표!#REF!</definedName>
    <definedName name="치장벽돌공">[171]일위대가표!#REF!</definedName>
    <definedName name="치핑" localSheetId="15">#REF!</definedName>
    <definedName name="치핑">#REF!</definedName>
    <definedName name="칠곡" hidden="1">{#N/A,#N/A,TRUE,"손익보고"}</definedName>
    <definedName name="ㅋ" hidden="1">{#N/A,#N/A,FALSE,"조골재"}</definedName>
    <definedName name="ㅋㅁ" localSheetId="2" hidden="1">{#N/A,#N/A,FALSE,"명세표"}</definedName>
    <definedName name="ㅋㅁ" localSheetId="3" hidden="1">{#N/A,#N/A,FALSE,"명세표"}</definedName>
    <definedName name="ㅋㅁ" localSheetId="1" hidden="1">{#N/A,#N/A,FALSE,"명세표"}</definedName>
    <definedName name="ㅋㅁ" hidden="1">{#N/A,#N/A,FALSE,"명세표"}</definedName>
    <definedName name="ㅋㅋㅋ" hidden="1">{#N/A,#N/A,FALSE,"단가표지"}</definedName>
    <definedName name="ㅋㅋㅋㅋ">{"'도면'!$G$62:$H$63","'도면'!$G$62:$H$63"}</definedName>
    <definedName name="캇타간재">'[190]기계경비(시간당)'!$H$92</definedName>
    <definedName name="캇타노무">'[190]기계경비(시간당)'!$H$88</definedName>
    <definedName name="캇타손료">'[190]기계경비(시간당)'!$H$87</definedName>
    <definedName name="컴퓨터S_W기사" localSheetId="15">#REF!</definedName>
    <definedName name="컴퓨터S_W기사">#REF!</definedName>
    <definedName name="케이블_1" localSheetId="15">[68]단가!#REF!</definedName>
    <definedName name="케이블_1">[68]단가!#REF!</definedName>
    <definedName name="케이블간지" hidden="1">{#N/A,#N/A,TRUE,"토적및재료집계";#N/A,#N/A,TRUE,"토적및재료집계";#N/A,#N/A,TRUE,"단위량"}</definedName>
    <definedName name="케이블걸이_4조" localSheetId="15">#REF!</definedName>
    <definedName name="케이블걸이_4조">#REF!</definedName>
    <definedName name="케이블공" localSheetId="15">#REF!</definedName>
    <definedName name="케이블공">#REF!</definedName>
    <definedName name="케이블공노" localSheetId="15">[51]Sheet6!#REF!</definedName>
    <definedName name="케이블공노">[51]Sheet6!#REF!</definedName>
    <definedName name="케이블공법">OFFSET([129]참조!$B$2,0,0,COUNTA([129]참조!$B$1:$B$65536),1)</definedName>
    <definedName name="케이블류">OFFSET([129]참조!$P$2,0,0,COUNTA([129]참조!$P$1:$P$65536),1)</definedName>
    <definedName name="케이블받침대_70×40×5×1_150" localSheetId="15">#REF!</definedName>
    <definedName name="케이블받침대_70×40×5×1_150">#REF!</definedName>
    <definedName name="케이블받침대_70×40×5×1_350" localSheetId="15">#REF!</definedName>
    <definedName name="케이블받침대_70×40×5×1_350">#REF!</definedName>
    <definedName name="케이블전공" localSheetId="15">#REF!</definedName>
    <definedName name="케이블전공">#REF!</definedName>
    <definedName name="케피소켓후렌지티관_100_100" localSheetId="15">#REF!</definedName>
    <definedName name="케피소켓후렌지티관_100_100">#REF!</definedName>
    <definedName name="케피소켓후렌지티관_100_80" localSheetId="15">#REF!</definedName>
    <definedName name="케피소켓후렌지티관_100_80">#REF!</definedName>
    <definedName name="케피소켓후렌지티관_150_100" localSheetId="15">#REF!</definedName>
    <definedName name="케피소켓후렌지티관_150_100">#REF!</definedName>
    <definedName name="케피소켓후렌지티관_150_150" localSheetId="15">#REF!</definedName>
    <definedName name="케피소켓후렌지티관_150_150">#REF!</definedName>
    <definedName name="케피소켓후렌지티관_150_80" localSheetId="15">#REF!</definedName>
    <definedName name="케피소켓후렌지티관_150_80">#REF!</definedName>
    <definedName name="케피소켓후렌지티관_200_100" localSheetId="15">#REF!</definedName>
    <definedName name="케피소켓후렌지티관_200_100">#REF!</definedName>
    <definedName name="케피소켓후렌지티관_200_150" localSheetId="15">#REF!</definedName>
    <definedName name="케피소켓후렌지티관_200_150">#REF!</definedName>
    <definedName name="케피소켓후렌지티관_200_200" localSheetId="15">#REF!</definedName>
    <definedName name="케피소켓후렌지티관_200_200">#REF!</definedName>
    <definedName name="케피소켓후렌지티관_200_80" localSheetId="15">#REF!</definedName>
    <definedName name="케피소켓후렌지티관_200_80">#REF!</definedName>
    <definedName name="케피소켓후렌지티관_80_80" localSheetId="15">#REF!</definedName>
    <definedName name="케피소켓후렌지티관_80_80">#REF!</definedName>
    <definedName name="케피식곡관45__100" localSheetId="15">#REF!</definedName>
    <definedName name="케피식곡관45__100">#REF!</definedName>
    <definedName name="케피식곡관45__150" localSheetId="15">#REF!</definedName>
    <definedName name="케피식곡관45__150">#REF!</definedName>
    <definedName name="케피식곡관45__200" localSheetId="15">#REF!</definedName>
    <definedName name="케피식곡관45__200">#REF!</definedName>
    <definedName name="케피식곡관45__75" localSheetId="15">#REF!</definedName>
    <definedName name="케피식곡관45__75">#REF!</definedName>
    <definedName name="케피식소켓후렌지관_100" localSheetId="15">#REF!</definedName>
    <definedName name="케피식소켓후렌지관_100">#REF!</definedName>
    <definedName name="케피식소켓후렌지관_150" localSheetId="15">#REF!</definedName>
    <definedName name="케피식소켓후렌지관_150">#REF!</definedName>
    <definedName name="케피식소켓후렌지관_200" localSheetId="15">#REF!</definedName>
    <definedName name="케피식소켓후렌지관_200">#REF!</definedName>
    <definedName name="케피식소켓후렌지관_80" localSheetId="15">#REF!</definedName>
    <definedName name="케피식소켓후렌지관_80">#REF!</definedName>
    <definedName name="케피식이음관100" localSheetId="15">#REF!</definedName>
    <definedName name="케피식이음관100">#REF!</definedName>
    <definedName name="케피식이음관150" localSheetId="15">#REF!</definedName>
    <definedName name="케피식이음관150">#REF!</definedName>
    <definedName name="케피식이음관200" localSheetId="15">#REF!</definedName>
    <definedName name="케피식이음관200">#REF!</definedName>
    <definedName name="케피식이음관80" localSheetId="15">#REF!</definedName>
    <definedName name="케피식이음관80">#REF!</definedName>
    <definedName name="케피식접합부속100" localSheetId="15">#REF!</definedName>
    <definedName name="케피식접합부속100">#REF!</definedName>
    <definedName name="케피식접합부속150" localSheetId="15">#REF!</definedName>
    <definedName name="케피식접합부속150">#REF!</definedName>
    <definedName name="케피식접합부속200" localSheetId="15">#REF!</definedName>
    <definedName name="케피식접합부속200">#REF!</definedName>
    <definedName name="케피식접합부속80" localSheetId="15">#REF!</definedName>
    <definedName name="케피식접합부속80">#REF!</definedName>
    <definedName name="케피식피이직관100" localSheetId="15">#REF!</definedName>
    <definedName name="케피식피이직관100">#REF!</definedName>
    <definedName name="케피식피이직관150" localSheetId="15">#REF!</definedName>
    <definedName name="케피식피이직관150">#REF!</definedName>
    <definedName name="케피식피이직관200" localSheetId="15">#REF!</definedName>
    <definedName name="케피식피이직관200">#REF!</definedName>
    <definedName name="케피식피이직관80" localSheetId="15">#REF!</definedName>
    <definedName name="케피식피이직관80">#REF!</definedName>
    <definedName name="케피이경소켓100_80" localSheetId="15">#REF!</definedName>
    <definedName name="케피이경소켓100_80">#REF!</definedName>
    <definedName name="케피이경소켓150_100" localSheetId="15">#REF!</definedName>
    <definedName name="케피이경소켓150_100">#REF!</definedName>
    <definedName name="케피이경소켓150_80" localSheetId="15">#REF!</definedName>
    <definedName name="케피이경소켓150_80">#REF!</definedName>
    <definedName name="케피이경소켓200_100" localSheetId="15">#REF!</definedName>
    <definedName name="케피이경소켓200_100">#REF!</definedName>
    <definedName name="케피이경소켓200_150" localSheetId="15">#REF!</definedName>
    <definedName name="케피이경소켓200_150">#REF!</definedName>
    <definedName name="케피이경소켓200_80" localSheetId="15">#REF!</definedName>
    <definedName name="케피이경소켓200_80">#REF!</definedName>
    <definedName name="켑" localSheetId="15">[203]물가대비표!#REF!</definedName>
    <definedName name="켑">[203]물가대비표!#REF!</definedName>
    <definedName name="켜">#N/A</definedName>
    <definedName name="코_아_튜_브" localSheetId="15">#REF!</definedName>
    <definedName name="코_아_튜_브">#REF!</definedName>
    <definedName name="코드" localSheetId="15">#REF!</definedName>
    <definedName name="코드">#REF!</definedName>
    <definedName name="코킹공" localSheetId="15">#REF!</definedName>
    <definedName name="코킹공">#REF!</definedName>
    <definedName name="콘">[339]토공사!$B$10</definedName>
    <definedName name="콘120규격">[98]SORCE1!$AA$1:$AO$15</definedName>
    <definedName name="콘180규격">[98]SORCE1!$AQ$1:$BE$15</definedName>
    <definedName name="콘25" localSheetId="15">#REF!</definedName>
    <definedName name="콘25">#REF!</definedName>
    <definedName name="콘40" localSheetId="15">#REF!</definedName>
    <definedName name="콘40">#REF!</definedName>
    <definedName name="콘단면적" localSheetId="15">#REF!</definedName>
    <definedName name="콘단면적">#REF!</definedName>
    <definedName name="콘크" localSheetId="15">#REF!</definedName>
    <definedName name="콘크">#REF!</definedName>
    <definedName name="콘크리트" localSheetId="15">#REF!</definedName>
    <definedName name="콘크리트">#REF!</definedName>
    <definedName name="콘크리트_진동기" localSheetId="15">[105]장비집계!#REF!</definedName>
    <definedName name="콘크리트_진동기">[105]장비집계!#REF!</definedName>
    <definedName name="콘크리트_커트" localSheetId="15">[105]장비집계!#REF!</definedName>
    <definedName name="콘크리트_커트">[105]장비집계!#REF!</definedName>
    <definedName name="콘크리트2" localSheetId="15" hidden="1">#REF!</definedName>
    <definedName name="콘크리트2" hidden="1">#REF!</definedName>
    <definedName name="콘크리트공" localSheetId="15">#REF!</definedName>
    <definedName name="콘크리트공">#REF!</definedName>
    <definedName name="콘크리트공칭강도">'[323]#REF'!$G$132</definedName>
    <definedName name="콘크리트몰타르" localSheetId="15">[1]일위대가표!#REF!</definedName>
    <definedName name="콘크리트몰타르">[1]일위대가표!#REF!</definedName>
    <definedName name="콘크리트타설" localSheetId="15">#REF!</definedName>
    <definedName name="콘크리트타설">#REF!</definedName>
    <definedName name="콘크리트타설_σck_180㎏_㎠" localSheetId="15">#REF!</definedName>
    <definedName name="콘크리트타설_σck_180㎏_㎠">#REF!</definedName>
    <definedName name="콘탄성계수" localSheetId="15">#REF!</definedName>
    <definedName name="콘탄성계수">#REF!</definedName>
    <definedName name="콤팩터">#N/A</definedName>
    <definedName name="콤프" localSheetId="15">#REF!</definedName>
    <definedName name="콤프">#REF!</definedName>
    <definedName name="크">#N/A</definedName>
    <definedName name="크____람____셸" localSheetId="15">[105]장비집계!#REF!</definedName>
    <definedName name="크____람____셸">[105]장비집계!#REF!</definedName>
    <definedName name="크____레____인" localSheetId="15">[105]장비집계!#REF!</definedName>
    <definedName name="크____레____인">[105]장비집계!#REF!</definedName>
    <definedName name="크_레_인__트럭" localSheetId="15">[105]장비집계!#REF!</definedName>
    <definedName name="크_레_인__트럭">[105]장비집계!#REF!</definedName>
    <definedName name="크레인__트럭" localSheetId="15">[105]장비집계!#REF!</definedName>
    <definedName name="크레인__트럭">[105]장비집계!#REF!</definedName>
    <definedName name="크레인_트럭탑재형" localSheetId="15">[105]장비집계!#REF!</definedName>
    <definedName name="크레인_트럭탑재형">[105]장비집계!#REF!</definedName>
    <definedName name="크레인10톤단가" localSheetId="15">[181]관접합및부설!#REF!</definedName>
    <definedName name="크레인10톤단가">[181]관접합및부설!#REF!</definedName>
    <definedName name="크레인15TON단가" localSheetId="15">[181]관접합및부설!#REF!</definedName>
    <definedName name="크레인15TON단가">[181]관접합및부설!#REF!</definedName>
    <definedName name="크레인15톤단가" localSheetId="15">[181]관접합및부설!#REF!</definedName>
    <definedName name="크레인15톤단가">[181]관접합및부설!#REF!</definedName>
    <definedName name="크레인20톤단가" localSheetId="15">[181]관접합및부설!#REF!</definedName>
    <definedName name="크레인20톤단가">[181]관접합및부설!#REF!</definedName>
    <definedName name="크리프계수" localSheetId="15">#REF!</definedName>
    <definedName name="크리프계수">#REF!</definedName>
    <definedName name="키">#N/A</definedName>
    <definedName name="키스톤운반">[0]!키스톤운반</definedName>
    <definedName name="ㅌ" localSheetId="15">BlankMacro1</definedName>
    <definedName name="ㅌ">BlankMacro1</definedName>
    <definedName name="타" hidden="1">{"'도면'!$G$62:$H$63","'도면'!$G$62:$H$63"}</definedName>
    <definedName name="타아리" hidden="1">{"'도면'!$G$62:$H$63","'도면'!$G$62:$H$63"}</definedName>
    <definedName name="타이어_롤러" localSheetId="15">[105]장비집계!#REF!</definedName>
    <definedName name="타이어_롤러">[105]장비집계!#REF!</definedName>
    <definedName name="타이ㅏㄹ" localSheetId="15">[163]지급자재!#REF!</definedName>
    <definedName name="타이ㅏㄹ">[163]지급자재!#REF!</definedName>
    <definedName name="타일" localSheetId="15">[163]지급자재!#REF!</definedName>
    <definedName name="타일">[163]지급자재!#REF!</definedName>
    <definedName name="타일공" localSheetId="15">[171]일위대가표!#REF!</definedName>
    <definedName name="타일공">[171]일위대가표!#REF!</definedName>
    <definedName name="탄성계수비" localSheetId="15">#REF!</definedName>
    <definedName name="탄성계수비">#REF!</definedName>
    <definedName name="태빈" localSheetId="15">#REF!</definedName>
    <definedName name="태빈">#REF!</definedName>
    <definedName name="태ㅑ섬ㄷ" localSheetId="15">BlankMacro1</definedName>
    <definedName name="태ㅑ섬ㄷ">BlankMacro1</definedName>
    <definedName name="택">[181]단가!$C$85</definedName>
    <definedName name="택코팅" localSheetId="15">#REF!</definedName>
    <definedName name="택코팅">#REF!</definedName>
    <definedName name="탠덤_로울러" localSheetId="15">[105]장비집계!#REF!</definedName>
    <definedName name="탠덤_로울러">[105]장비집계!#REF!</definedName>
    <definedName name="터_높" localSheetId="15">#REF!</definedName>
    <definedName name="터_높">#REF!</definedName>
    <definedName name="터_폭" localSheetId="15">#REF!</definedName>
    <definedName name="터_폭">#REF!</definedName>
    <definedName name="터널공" localSheetId="15">#REF!</definedName>
    <definedName name="터널공">#REF!</definedName>
    <definedName name="터파기" localSheetId="15">#REF!</definedName>
    <definedName name="터파기">#REF!</definedName>
    <definedName name="터파기_깊이" localSheetId="15">#REF!</definedName>
    <definedName name="터파기_깊이">#REF!</definedName>
    <definedName name="터파기경사" localSheetId="15">#REF!</definedName>
    <definedName name="터파기경사">#REF!</definedName>
    <definedName name="터파기계산" localSheetId="15">[194]!터파기계산</definedName>
    <definedName name="터파기계산">[194]!터파기계산</definedName>
    <definedName name="터파기고" localSheetId="15">#REF!</definedName>
    <definedName name="터파기고">#REF!</definedName>
    <definedName name="터파기기계0.4경비" localSheetId="15">#REF!</definedName>
    <definedName name="터파기기계0.4경비">#REF!</definedName>
    <definedName name="터파기기계0.4노무비" localSheetId="15">#REF!</definedName>
    <definedName name="터파기기계0.4노무비">#REF!</definedName>
    <definedName name="터파기기계0.4재료비" localSheetId="15">#REF!</definedName>
    <definedName name="터파기기계0.4재료비">#REF!</definedName>
    <definedName name="터파기폭__상부" localSheetId="15">#REF!</definedName>
    <definedName name="터파기폭__상부">#REF!</definedName>
    <definedName name="터파기폭__하부" localSheetId="15">#REF!</definedName>
    <definedName name="터파기폭__하부">#REF!</definedName>
    <definedName name="테스트" localSheetId="15" hidden="1">#REF!</definedName>
    <definedName name="테스트" hidden="1">#REF!</definedName>
    <definedName name="템플리트모듈1" localSheetId="15">BlankMacro1</definedName>
    <definedName name="템플리트모듈1">BlankMacro1</definedName>
    <definedName name="템플리트모듈2" localSheetId="15">BlankMacro1</definedName>
    <definedName name="템플리트모듈2">BlankMacro1</definedName>
    <definedName name="템플리트모듈3" localSheetId="15">BlankMacro1</definedName>
    <definedName name="템플리트모듈3">BlankMacro1</definedName>
    <definedName name="템플리트모듈4" localSheetId="15">BlankMacro1</definedName>
    <definedName name="템플리트모듈4">BlankMacro1</definedName>
    <definedName name="템플리트모듈5" localSheetId="15">BlankMacro1</definedName>
    <definedName name="템플리트모듈5">BlankMacro1</definedName>
    <definedName name="템플리트모듈6" localSheetId="15">BlankMacro1</definedName>
    <definedName name="템플리트모듈6">BlankMacro1</definedName>
    <definedName name="텨">#N/A</definedName>
    <definedName name="토" localSheetId="15">#REF!</definedName>
    <definedName name="토">#REF!</definedName>
    <definedName name="토공" localSheetId="15">#REF!</definedName>
    <definedName name="토공">#REF!</definedName>
    <definedName name="토공1">[340]우배수!$H$24:$H$85</definedName>
    <definedName name="토공유동표조정">[0]!토공유동표조정</definedName>
    <definedName name="토공이수" localSheetId="15" hidden="1">#REF!</definedName>
    <definedName name="토공이수" hidden="1">#REF!</definedName>
    <definedName name="토공일위대가표" localSheetId="15">#REF!</definedName>
    <definedName name="토공일위대가표">#REF!</definedName>
    <definedName name="토공집" localSheetId="15">BlankMacro1</definedName>
    <definedName name="토공집">BlankMacro1</definedName>
    <definedName name="토공집계" localSheetId="15">BlankMacro1</definedName>
    <definedName name="토공집계">BlankMacro1</definedName>
    <definedName name="토류판">[107]가시설수량!$AE$25</definedName>
    <definedName name="토류판설치" localSheetId="15">[50]목재동바리!#REF!</definedName>
    <definedName name="토류판설치">[50]목재동바리!#REF!</definedName>
    <definedName name="토류판설치및해체" localSheetId="15">[50]목재동바리!#REF!</definedName>
    <definedName name="토류판설치및해체">[50]목재동바리!#REF!</definedName>
    <definedName name="토목부대1" localSheetId="15">#REF!</definedName>
    <definedName name="토목부대1">#REF!</definedName>
    <definedName name="토목설계" hidden="1">{#N/A,#N/A,FALSE,"골재소요량";#N/A,#N/A,FALSE,"골재소요량"}</definedName>
    <definedName name="토목원가" localSheetId="15">#REF!</definedName>
    <definedName name="토목원가">#REF!</definedName>
    <definedName name="토목일위">{"'도면'!$G$62:$H$63","'도면'!$G$62:$H$63"}</definedName>
    <definedName name="토목자재" localSheetId="15">[163]지급자재!#REF!</definedName>
    <definedName name="토목자재">[163]지급자재!#REF!</definedName>
    <definedName name="토사천공개소" localSheetId="15">'[106]가시설(TYPE-A)'!#REF!</definedName>
    <definedName name="토사천공개소">'[106]가시설(TYPE-A)'!#REF!</definedName>
    <definedName name="토양" localSheetId="15">[206]직접인건비!#REF!</definedName>
    <definedName name="토양">[206]직접인건비!#REF!</definedName>
    <definedName name="토양질" localSheetId="15">[206]직접경비!#REF!</definedName>
    <definedName name="토양질">[206]직접경비!#REF!</definedName>
    <definedName name="토적" localSheetId="15">#REF!</definedName>
    <definedName name="토적">#REF!</definedName>
    <definedName name="토적1공구" localSheetId="15">#REF!</definedName>
    <definedName name="토적1공구">#REF!</definedName>
    <definedName name="토적2공구" localSheetId="15">#REF!</definedName>
    <definedName name="토적2공구">#REF!</definedName>
    <definedName name="토적계산" localSheetId="15">#REF!</definedName>
    <definedName name="토적계산">#REF!</definedName>
    <definedName name="토적계산1">{"'Sheet1'!$A$4","'Sheet1'!$A$9:$G$28"}</definedName>
    <definedName name="토적집계" localSheetId="15">#REF!</definedName>
    <definedName name="토적집계">#REF!</definedName>
    <definedName name="토적표" localSheetId="15" hidden="1">#REF!</definedName>
    <definedName name="토적표" hidden="1">#REF!</definedName>
    <definedName name="토적표01" localSheetId="15" hidden="1">#REF!</definedName>
    <definedName name="토적표01" hidden="1">#REF!</definedName>
    <definedName name="토지이용" localSheetId="15">#REF!</definedName>
    <definedName name="토지이용">#REF!</definedName>
    <definedName name="토피" localSheetId="15">#REF!</definedName>
    <definedName name="토피">#REF!</definedName>
    <definedName name="통신관련기능사" localSheetId="15">#REF!</definedName>
    <definedName name="통신관련기능사">#REF!</definedName>
    <definedName name="통신관련기능사_통신기능사" localSheetId="15">#REF!</definedName>
    <definedName name="통신관련기능사_통신기능사">#REF!</definedName>
    <definedName name="통신관련기사" localSheetId="15">#REF!</definedName>
    <definedName name="통신관련기사">#REF!</definedName>
    <definedName name="통신관련기사_통신기사1급" localSheetId="15">#REF!</definedName>
    <definedName name="통신관련기사_통신기사1급">#REF!</definedName>
    <definedName name="통신관련산업기사">[341]시중노임단가!$B$12</definedName>
    <definedName name="통신관련산업기사_통신기사2급" localSheetId="15">#REF!</definedName>
    <definedName name="통신관련산업기사_통신기사2급">#REF!</definedName>
    <definedName name="통신기능사" localSheetId="15">[65]시중노임단가!#REF!</definedName>
    <definedName name="통신기능사">[65]시중노임단가!#REF!</definedName>
    <definedName name="통신기사1급" localSheetId="15">[65]시중노임단가!#REF!</definedName>
    <definedName name="통신기사1급">[65]시중노임단가!#REF!</definedName>
    <definedName name="통신기사2급" localSheetId="15">[65]시중노임단가!#REF!</definedName>
    <definedName name="통신기사2급">[65]시중노임단가!#REF!</definedName>
    <definedName name="통신내선공" localSheetId="15">[171]일위대가표!#REF!</definedName>
    <definedName name="통신내선공">[171]일위대가표!#REF!</definedName>
    <definedName name="통신비">[241]익산!$A$21:$IV$21</definedName>
    <definedName name="통신설비공">[341]시중노임단가!$B$14</definedName>
    <definedName name="통신외선공" localSheetId="15">[171]일위대가표!#REF!</definedName>
    <definedName name="통신외선공">[171]일위대가표!#REF!</definedName>
    <definedName name="통신케이블공" localSheetId="15">[171]일위대가표!#REF!</definedName>
    <definedName name="통신케이블공">[171]일위대가표!#REF!</definedName>
    <definedName name="통영수량" localSheetId="15">#REF!</definedName>
    <definedName name="통영수량">#REF!</definedName>
    <definedName name="통합">#N/A</definedName>
    <definedName name="퇴직" localSheetId="15">[180]공사비!#REF!</definedName>
    <definedName name="퇴직">[180]공사비!#REF!</definedName>
    <definedName name="투수콘크리트갈색" localSheetId="15">#REF!</definedName>
    <definedName name="투수콘크리트갈색">#REF!</definedName>
    <definedName name="투수콘크리트녹색" localSheetId="15">#REF!</definedName>
    <definedName name="투수콘크리트녹색">#REF!</definedName>
    <definedName name="투수콘크리트적색" localSheetId="15">#REF!</definedName>
    <definedName name="투수콘크리트적색">#REF!</definedName>
    <definedName name="투수콘크리트청색" localSheetId="15">#REF!</definedName>
    <definedName name="투수콘크리트청색">#REF!</definedName>
    <definedName name="투스콘녹색" localSheetId="15">#REF!</definedName>
    <definedName name="투스콘녹색">#REF!</definedName>
    <definedName name="투스콘암갈색" localSheetId="15">#REF!</definedName>
    <definedName name="투스콘암갈색">#REF!</definedName>
    <definedName name="투스콘회적황색" localSheetId="15">#REF!</definedName>
    <definedName name="투스콘회적황색">#REF!</definedName>
    <definedName name="투스콘흙색" localSheetId="15">#REF!</definedName>
    <definedName name="투스콘흙색">#REF!</definedName>
    <definedName name="투찰표" localSheetId="15">#REF!</definedName>
    <definedName name="투찰표">#REF!</definedName>
    <definedName name="트">#N/A</definedName>
    <definedName name="트레이H">OFFSET([129]참조!$AQ$2,0,0,COUNTA([129]참조!$AQ$1:$AQ$65536),1)</definedName>
    <definedName name="트레이T">OFFSET([129]참조!$AR$2,0,0,COUNTA([129]참조!$AR$1:$AR$65536),1)</definedName>
    <definedName name="트레이W">OFFSET([129]참조!$AP$2,0,0,COUNTA([129]참조!$AP$1:$AP$65536),1)</definedName>
    <definedName name="트레이재질">OFFSET([129]참조!$AO$2,0,0,COUNTA([129]참조!$AO$1:$AO$65536),1)</definedName>
    <definedName name="트렉트_및_트레일러" localSheetId="15">[105]장비집계!#REF!</definedName>
    <definedName name="트렉트_및_트레일러">[105]장비집계!#REF!</definedName>
    <definedName name="특1호_맨홀" localSheetId="15">#REF!</definedName>
    <definedName name="특1호_맨홀">#REF!</definedName>
    <definedName name="특1호_부관" localSheetId="15">#REF!</definedName>
    <definedName name="특1호_부관">#REF!</definedName>
    <definedName name="특고" localSheetId="15">#REF!</definedName>
    <definedName name="특고">#REF!</definedName>
    <definedName name="특고압" localSheetId="15">#REF!</definedName>
    <definedName name="특고압">#REF!</definedName>
    <definedName name="특고압케이블전공" localSheetId="15">#REF!</definedName>
    <definedName name="특고압케이블전공">#REF!</definedName>
    <definedName name="특급">[342]sw1!$I$4,[342]sw1!$I$22,[342]sw1!$I$40,[342]sw1!$I$58,[342]sw1!$I$76,[342]sw1!$I$94</definedName>
    <definedName name="특급기술자" localSheetId="15">#REF!,#REF!,#REF!,#REF!,#REF!,#REF!</definedName>
    <definedName name="특급기술자">#REF!,#REF!,#REF!,#REF!,#REF!,#REF!</definedName>
    <definedName name="특급기술자_측량" localSheetId="15">#REF!</definedName>
    <definedName name="특급기술자_측량">#REF!</definedName>
    <definedName name="특급기술자노무비" localSheetId="15">'[179]용역비내역-진짜'!#REF!</definedName>
    <definedName name="특급기술자노무비">'[179]용역비내역-진짜'!#REF!</definedName>
    <definedName name="특급원자력비파괴시험공" localSheetId="15">#REF!</definedName>
    <definedName name="특급원자력비파괴시험공">#REF!</definedName>
    <definedName name="특급자" localSheetId="15">#REF!,#REF!,#REF!,#REF!,#REF!,#REF!</definedName>
    <definedName name="특급자">#REF!,#REF!,#REF!,#REF!,#REF!,#REF!</definedName>
    <definedName name="특급전체" localSheetId="15">#REF!</definedName>
    <definedName name="특급전체">#REF!</definedName>
    <definedName name="특별" localSheetId="15">#REF!</definedName>
    <definedName name="특별">#REF!</definedName>
    <definedName name="특별고압케이블공" localSheetId="15">[171]일위대가표!#REF!</definedName>
    <definedName name="특별고압케이블공">[171]일위대가표!#REF!</definedName>
    <definedName name="특별인부" localSheetId="15">#REF!</definedName>
    <definedName name="특별인부">#REF!</definedName>
    <definedName name="특수" localSheetId="15">#REF!</definedName>
    <definedName name="특수">#REF!</definedName>
    <definedName name="특수비계공" localSheetId="15">[171]일위대가표!#REF!</definedName>
    <definedName name="특수비계공">[171]일위대가표!#REF!</definedName>
    <definedName name="특수인부" localSheetId="15">#REF!</definedName>
    <definedName name="특수인부">#REF!</definedName>
    <definedName name="특수화공" localSheetId="15">#REF!</definedName>
    <definedName name="특수화공">#REF!</definedName>
    <definedName name="특술" localSheetId="15">#REF!</definedName>
    <definedName name="특술">#REF!</definedName>
    <definedName name="특인" localSheetId="15">#REF!</definedName>
    <definedName name="특인">#REF!</definedName>
    <definedName name="티">#N/A</definedName>
    <definedName name="티형관16" localSheetId="15">#REF!</definedName>
    <definedName name="티형관16">#REF!</definedName>
    <definedName name="티형관20" localSheetId="15">#REF!</definedName>
    <definedName name="티형관20">#REF!</definedName>
    <definedName name="티형관20_16" localSheetId="15">#REF!</definedName>
    <definedName name="티형관20_16">#REF!</definedName>
    <definedName name="티형관25" localSheetId="15">#REF!</definedName>
    <definedName name="티형관25">#REF!</definedName>
    <definedName name="티형관25_16" localSheetId="15">#REF!</definedName>
    <definedName name="티형관25_16">#REF!</definedName>
    <definedName name="티형관25_20" localSheetId="15">#REF!</definedName>
    <definedName name="티형관25_20">#REF!</definedName>
    <definedName name="티형관32" localSheetId="15">#REF!</definedName>
    <definedName name="티형관32">#REF!</definedName>
    <definedName name="티형관32_16" localSheetId="15">#REF!</definedName>
    <definedName name="티형관32_16">#REF!</definedName>
    <definedName name="티형관32_20" localSheetId="15">#REF!</definedName>
    <definedName name="티형관32_20">#REF!</definedName>
    <definedName name="티형관32_25" localSheetId="15">#REF!</definedName>
    <definedName name="티형관32_25">#REF!</definedName>
    <definedName name="티형관40" localSheetId="15">#REF!</definedName>
    <definedName name="티형관40">#REF!</definedName>
    <definedName name="티형관40_16" localSheetId="15">#REF!</definedName>
    <definedName name="티형관40_16">#REF!</definedName>
    <definedName name="티형관40_20" localSheetId="15">#REF!</definedName>
    <definedName name="티형관40_20">#REF!</definedName>
    <definedName name="티형관40_25" localSheetId="15">#REF!</definedName>
    <definedName name="티형관40_25">#REF!</definedName>
    <definedName name="티형관40_32" localSheetId="15">#REF!</definedName>
    <definedName name="티형관40_32">#REF!</definedName>
    <definedName name="티형관50" localSheetId="15">#REF!</definedName>
    <definedName name="티형관50">#REF!</definedName>
    <definedName name="티형관75" localSheetId="15">#REF!</definedName>
    <definedName name="티형관75">#REF!</definedName>
    <definedName name="ㅍ" localSheetId="2" hidden="1">{#N/A,#N/A,FALSE,"명세표"}</definedName>
    <definedName name="ㅍ" localSheetId="3" hidden="1">{#N/A,#N/A,FALSE,"명세표"}</definedName>
    <definedName name="ㅍ" localSheetId="1" hidden="1">{#N/A,#N/A,FALSE,"명세표"}</definedName>
    <definedName name="ㅍ" hidden="1">{#N/A,#N/A,FALSE,"명세표"}</definedName>
    <definedName name="ㅍㅍ" hidden="1">{#N/A,#N/A,TRUE,"토적및재료집계";#N/A,#N/A,TRUE,"토적및재료집계";#N/A,#N/A,TRUE,"단위량"}</definedName>
    <definedName name="ㅍㅍㄹ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ㅍㅍㄹ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ㅍㅍㄹ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ㅍㅍ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ㅍㅍㅍ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ㅍㅍㅍ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ㅍㅍㅍ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ㅍㅍ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파상형PE전선관" localSheetId="15">#REF!</definedName>
    <definedName name="파상형PE전선관">#REF!</definedName>
    <definedName name="파이1" localSheetId="15">#REF!</definedName>
    <definedName name="파이1">#REF!</definedName>
    <definedName name="파이2" localSheetId="15">#REF!</definedName>
    <definedName name="파이2">#REF!</definedName>
    <definedName name="파이프펜던트">[91]DATA!$E$17:$F$26</definedName>
    <definedName name="파일" localSheetId="15" hidden="1">#REF!</definedName>
    <definedName name="파일" hidden="1">#REF!</definedName>
    <definedName name="파일공사" localSheetId="15">#REF!</definedName>
    <definedName name="파일공사">#REF!</definedName>
    <definedName name="파일길이" localSheetId="15">#REF!</definedName>
    <definedName name="파일길이">#REF!</definedName>
    <definedName name="파일박기" localSheetId="15">[2]건축2!#REF!</definedName>
    <definedName name="파일박기">[2]건축2!#REF!</definedName>
    <definedName name="파일자재" localSheetId="15">'[232]자  재'!#REF!</definedName>
    <definedName name="파일자재">'[232]자  재'!#REF!</definedName>
    <definedName name="파일종갯수" localSheetId="15">#REF!</definedName>
    <definedName name="파일종갯수">#REF!</definedName>
    <definedName name="파일항타" localSheetId="15">[162]건축2!#REF!</definedName>
    <definedName name="파일항타">[162]건축2!#REF!</definedName>
    <definedName name="파일횡갯수" localSheetId="15">#REF!</definedName>
    <definedName name="파일횡갯수">#REF!</definedName>
    <definedName name="파카손료" localSheetId="15">'[176]18.공내수압탄성자연'!#REF!</definedName>
    <definedName name="파카손료">'[176]18.공내수압탄성자연'!#REF!</definedName>
    <definedName name="판넬" localSheetId="2" hidden="1">{"'단계별시설공사비'!$A$3:$K$51"}</definedName>
    <definedName name="판넬" localSheetId="3" hidden="1">{"'단계별시설공사비'!$A$3:$K$51"}</definedName>
    <definedName name="판넬" localSheetId="1" hidden="1">{"'단계별시설공사비'!$A$3:$K$51"}</definedName>
    <definedName name="판넬" hidden="1">{"'단계별시설공사비'!$A$3:$K$51"}</definedName>
    <definedName name="판넬류">OFFSET([129]참조!$X$2,0,0,COUNTA([129]참조!$X$1:$X$65536),1)</definedName>
    <definedName name="판넬조립공" localSheetId="15">[171]일위대가표!#REF!</definedName>
    <definedName name="판넬조립공">[171]일위대가표!#REF!</definedName>
    <definedName name="팔" localSheetId="15" hidden="1">#REF!</definedName>
    <definedName name="팔" hidden="1">#REF!</definedName>
    <definedName name="퍼티" localSheetId="15">#REF!</definedName>
    <definedName name="퍼티">#REF!</definedName>
    <definedName name="펌프장" localSheetId="15">[152]약품공급2!#REF!</definedName>
    <definedName name="펌프장">[152]약품공급2!#REF!</definedName>
    <definedName name="펌프장수량">[343]노임단가!$A$2:$B$33</definedName>
    <definedName name="페이브먼트_브레카" localSheetId="15">[105]장비집계!#REF!</definedName>
    <definedName name="페이브먼트_브레카">[105]장비집계!#REF!</definedName>
    <definedName name="페이지" hidden="1">{"'Firr(선)'!$AS$1:$AY$62","'Firr(사)'!$AS$1:$AY$62","'Firr(회)'!$AS$1:$AY$62","'Firr(선)'!$L$1:$V$62","'Firr(사)'!$L$1:$V$62","'Firr(회)'!$L$1:$V$62"}</definedName>
    <definedName name="페인트갈색1급" localSheetId="15">#REF!</definedName>
    <definedName name="페인트갈색1급">#REF!</definedName>
    <definedName name="페인트갈색2급" localSheetId="15">#REF!</definedName>
    <definedName name="페인트갈색2급">#REF!</definedName>
    <definedName name="페인트백색1급" localSheetId="15">#REF!</definedName>
    <definedName name="페인트백색1급">#REF!</definedName>
    <definedName name="페인트백색2급" localSheetId="15">#REF!</definedName>
    <definedName name="페인트백색2급">#REF!</definedName>
    <definedName name="페인트황색1급" localSheetId="15">#REF!</definedName>
    <definedName name="페인트황색1급">#REF!</definedName>
    <definedName name="페인트황색2급" localSheetId="15">#REF!</definedName>
    <definedName name="페인트황색2급">#REF!</definedName>
    <definedName name="펴">#N/A</definedName>
    <definedName name="편락관100_80" localSheetId="15">#REF!</definedName>
    <definedName name="편락관100_80">#REF!</definedName>
    <definedName name="편락관150_100" localSheetId="15">#REF!</definedName>
    <definedName name="편락관150_100">#REF!</definedName>
    <definedName name="편락관150_80" localSheetId="15">#REF!</definedName>
    <definedName name="편락관150_80">#REF!</definedName>
    <definedName name="편락관200_100" localSheetId="15">#REF!</definedName>
    <definedName name="편락관200_100">#REF!</definedName>
    <definedName name="편락관200_150" localSheetId="15">#REF!</definedName>
    <definedName name="편락관200_150">#REF!</definedName>
    <definedName name="편락관200_80" localSheetId="15">#REF!</definedName>
    <definedName name="편락관200_80">#REF!</definedName>
    <definedName name="편락관300_100" localSheetId="15">#REF!</definedName>
    <definedName name="편락관300_100">#REF!</definedName>
    <definedName name="편락관300_150" localSheetId="15">#REF!</definedName>
    <definedName name="편락관300_150">#REF!</definedName>
    <definedName name="편락관300_200" localSheetId="15">#REF!</definedName>
    <definedName name="편락관300_200">#REF!</definedName>
    <definedName name="편락관400_150" localSheetId="15">#REF!</definedName>
    <definedName name="편락관400_150">#REF!</definedName>
    <definedName name="편락관400_200" localSheetId="15">#REF!</definedName>
    <definedName name="편락관400_200">#REF!</definedName>
    <definedName name="편락관400_300" localSheetId="15">#REF!</definedName>
    <definedName name="편락관400_300">#REF!</definedName>
    <definedName name="편락관500_200" localSheetId="15">#REF!</definedName>
    <definedName name="편락관500_200">#REF!</definedName>
    <definedName name="편락관500_300" localSheetId="15">#REF!</definedName>
    <definedName name="편락관500_300">#REF!</definedName>
    <definedName name="편락관500_400" localSheetId="15">#REF!</definedName>
    <definedName name="편락관500_400">#REF!</definedName>
    <definedName name="평가대상지역" localSheetId="15">#REF!</definedName>
    <definedName name="평가대상지역">#REF!</definedName>
    <definedName name="평가항목" localSheetId="15">[188]직접인건비!#REF!</definedName>
    <definedName name="평가항목">[188]직접인건비!#REF!</definedName>
    <definedName name="평균" localSheetId="15">#REF!</definedName>
    <definedName name="평균">#REF!</definedName>
    <definedName name="평균H" localSheetId="15">#REF!</definedName>
    <definedName name="평균H">#REF!</definedName>
    <definedName name="평균H1">'[106]1-1평균터파기고(1)'!$G$31</definedName>
    <definedName name="평균H2" localSheetId="15">#REF!</definedName>
    <definedName name="평균H2">#REF!</definedName>
    <definedName name="평균높이" localSheetId="15">#REF!</definedName>
    <definedName name="평균높이">#REF!</definedName>
    <definedName name="평판재하" localSheetId="15">[162]건축2!#REF!</definedName>
    <definedName name="평판재하">[162]건축2!#REF!</definedName>
    <definedName name="폐기물" localSheetId="15">#REF!</definedName>
    <definedName name="폐기물">#REF!</definedName>
    <definedName name="폐기물수수료" localSheetId="15">[183]총괄내역서!#REF!</definedName>
    <definedName name="폐기물수수료">[183]총괄내역서!#REF!</definedName>
    <definedName name="폐기물운반비" localSheetId="15">[50]목재동바리!#REF!</definedName>
    <definedName name="폐기물운반비">[50]목재동바리!#REF!</definedName>
    <definedName name="폐기물처리3" localSheetId="15">#REF!</definedName>
    <definedName name="폐기물처리3">#REF!</definedName>
    <definedName name="포설공" localSheetId="15">[171]일위대가표!#REF!</definedName>
    <definedName name="포설공">[171]일위대가표!#REF!</definedName>
    <definedName name="포장" localSheetId="15">#REF!</definedName>
    <definedName name="포장">#REF!</definedName>
    <definedName name="포장1" localSheetId="15">#REF!</definedName>
    <definedName name="포장1">#REF!</definedName>
    <definedName name="포장2" localSheetId="15">#REF!</definedName>
    <definedName name="포장2">#REF!</definedName>
    <definedName name="포장T" localSheetId="15">#REF!</definedName>
    <definedName name="포장T">#REF!</definedName>
    <definedName name="포장공" localSheetId="15">#REF!</definedName>
    <definedName name="포장공">#REF!</definedName>
    <definedName name="포장두께" localSheetId="15">#REF!</definedName>
    <definedName name="포장두께">#REF!</definedName>
    <definedName name="포장문양2지구" localSheetId="15">BlankMacro1</definedName>
    <definedName name="포장문양2지구">BlankMacro1</definedName>
    <definedName name="포장문양3지구" localSheetId="15">BlankMacro1</definedName>
    <definedName name="포장문양3지구">BlankMacro1</definedName>
    <definedName name="포장문양4지구" localSheetId="15">BlankMacro1</definedName>
    <definedName name="포장문양4지구">BlankMacro1</definedName>
    <definedName name="포장연장" localSheetId="15">BlankMacro1</definedName>
    <definedName name="포장연장">BlankMacro1</definedName>
    <definedName name="포장절단">[181]단가!$C$79</definedName>
    <definedName name="포장파취">[181]단가!$C$81</definedName>
    <definedName name="포함">OFFSET([129]참조!$BA$2,0,0,COUNTA([129]참조!$BA$1:$BA$65536),1)</definedName>
    <definedName name="폭300" localSheetId="15">[5]대로근거!#REF!</definedName>
    <definedName name="폭300">[5]대로근거!#REF!</definedName>
    <definedName name="폭350" localSheetId="15">[5]대로근거!#REF!</definedName>
    <definedName name="폭350">[5]대로근거!#REF!</definedName>
    <definedName name="폭원" localSheetId="15">#REF!</definedName>
    <definedName name="폭원">#REF!</definedName>
    <definedName name="표1" localSheetId="15">'[344]내역서(기성청구)'!#REF!</definedName>
    <definedName name="표1">'[344]내역서(기성청구)'!#REF!</definedName>
    <definedName name="표2" localSheetId="15">'[344]내역서(기성청구)'!#REF!</definedName>
    <definedName name="표2">'[344]내역서(기성청구)'!#REF!</definedName>
    <definedName name="표면처리" localSheetId="15">#REF!</definedName>
    <definedName name="표면처리">#REF!</definedName>
    <definedName name="표지">#N/A</definedName>
    <definedName name="표지1" localSheetId="15">[345]내역서!#REF!</definedName>
    <definedName name="표지1">[345]내역서!#REF!</definedName>
    <definedName name="표지2" localSheetId="15">[346]토량산출서!#REF!</definedName>
    <definedName name="표지2">[346]토량산출서!#REF!</definedName>
    <definedName name="표지폭" hidden="1">{#N/A,#N/A,FALSE,"표지목차"}</definedName>
    <definedName name="표층t" localSheetId="15">[212]접속도로집계!#REF!</definedName>
    <definedName name="표층t">[212]접속도로집계!#REF!</definedName>
    <definedName name="표층포설">[181]단가!$C$82</definedName>
    <definedName name="표표" localSheetId="15">'[344]내역서(기성청구)'!#REF!</definedName>
    <definedName name="표표">'[344]내역서(기성청구)'!#REF!</definedName>
    <definedName name="표품_통신_6_13" localSheetId="15">[102]일위대가목록!#REF!</definedName>
    <definedName name="표품_통신_6_13">[102]일위대가목록!#REF!</definedName>
    <definedName name="풀박스" localSheetId="15">[293]단가!#REF!</definedName>
    <definedName name="풀박스">[293]단가!#REF!</definedName>
    <definedName name="품____명" localSheetId="15">#REF!</definedName>
    <definedName name="품____명">#REF!</definedName>
    <definedName name="품명">OFFSET([347]목차!$G$4,0,0,COUNTA([347]목차!$G$1:$G$65536)-1,1)</definedName>
    <definedName name="품명1">OFFSET([348]목차!$G$4,0,0,COUNTA([348]목차!$G$1:$G$65536)-1,1)</definedName>
    <definedName name="품명2">OFFSET([129]참조!$T$2,0,0,COUNTA([129]참조!$T$1:$T$65536),1)</definedName>
    <definedName name="품명3">OFFSET([129]참조!$V$2,0,0,COUNTA([129]참조!$V$1:$V$65536),1)</definedName>
    <definedName name="품셈공종">[349]품셈TABLE!$C$2:$C$50</definedName>
    <definedName name="품셈단가">[349]품셈TABLE!$D$2:$D$50</definedName>
    <definedName name="품셈총괄표" localSheetId="15">#REF!</definedName>
    <definedName name="품셈총괄표">#REF!</definedName>
    <definedName name="풍전2" hidden="1">{#N/A,#N/A,TRUE,"손익보고"}</definedName>
    <definedName name="프라이머" localSheetId="15">#REF!</definedName>
    <definedName name="프라이머">#REF!</definedName>
    <definedName name="프라임">[181]단가!$C$84</definedName>
    <definedName name="프로그램.메인_메뉴호출" localSheetId="15">[236]!프로그램.메인_메뉴호출</definedName>
    <definedName name="프로그램.메인_메뉴호출">[236]!프로그램.메인_메뉴호출</definedName>
    <definedName name="플라스틱창호" localSheetId="15">[162]건축2!#REF!</definedName>
    <definedName name="플라스틱창호">[162]건축2!#REF!</definedName>
    <definedName name="플라타너스B8">[164]데이타!$E$552</definedName>
    <definedName name="플랜지__SPP" localSheetId="15">[139]단가산출서!#REF!</definedName>
    <definedName name="플랜지__SPP">[139]단가산출서!#REF!</definedName>
    <definedName name="플랜지_SPP_100A" localSheetId="15">[139]단가산출서!#REF!</definedName>
    <definedName name="플랜지_SPP_100A">[139]단가산출서!#REF!</definedName>
    <definedName name="플랜지_SPP_200A" localSheetId="15">[139]단가산출서!#REF!</definedName>
    <definedName name="플랜지_SPP_200A">[139]단가산출서!#REF!</definedName>
    <definedName name="플랜지_SPP_300A" localSheetId="15">[139]단가산출서!#REF!</definedName>
    <definedName name="플랜지_SPP_300A">[139]단가산출서!#REF!</definedName>
    <definedName name="플랜지_SPP_80A" localSheetId="15">[139]단가산출서!#REF!</definedName>
    <definedName name="플랜지_SPP_80A">[139]단가산출서!#REF!</definedName>
    <definedName name="플랜지단관100" localSheetId="15">#REF!</definedName>
    <definedName name="플랜지단관100">#REF!</definedName>
    <definedName name="플랜지단관150" localSheetId="15">#REF!</definedName>
    <definedName name="플랜지단관150">#REF!</definedName>
    <definedName name="플랜지단관200" localSheetId="15">#REF!</definedName>
    <definedName name="플랜지단관200">#REF!</definedName>
    <definedName name="플랜지단관300" localSheetId="15">#REF!</definedName>
    <definedName name="플랜지단관300">#REF!</definedName>
    <definedName name="플랜지단관400" localSheetId="15">#REF!</definedName>
    <definedName name="플랜지단관400">#REF!</definedName>
    <definedName name="플랜지단관500" localSheetId="15">#REF!</definedName>
    <definedName name="플랜지단관500">#REF!</definedName>
    <definedName name="플랜지단관600" localSheetId="15">#REF!</definedName>
    <definedName name="플랜지단관600">#REF!</definedName>
    <definedName name="플랜지단관700" localSheetId="15">#REF!</definedName>
    <definedName name="플랜지단관700">#REF!</definedName>
    <definedName name="플랜지단관80" localSheetId="15">#REF!</definedName>
    <definedName name="플랜지단관80">#REF!</definedName>
    <definedName name="플랜지단관800" localSheetId="15">#REF!</definedName>
    <definedName name="플랜지단관800">#REF!</definedName>
    <definedName name="플랜지돌출폭">'[273]4.2유효폭의 계산'!$N$28</definedName>
    <definedName name="플랜지폭" localSheetId="15">#REF!</definedName>
    <definedName name="플랜지폭">#REF!</definedName>
    <definedName name="플랜트기계설치공" localSheetId="15">#REF!</definedName>
    <definedName name="플랜트기계설치공">#REF!</definedName>
    <definedName name="플랜트노" localSheetId="15">[51]Sheet6!#REF!</definedName>
    <definedName name="플랜트노">[51]Sheet6!#REF!</definedName>
    <definedName name="플랜트배관공" localSheetId="15">#REF!</definedName>
    <definedName name="플랜트배관공">#REF!</definedName>
    <definedName name="플랜트용접공" localSheetId="15">#REF!</definedName>
    <definedName name="플랜트용접공">#REF!</definedName>
    <definedName name="플랜트전공" localSheetId="15">#REF!</definedName>
    <definedName name="플랜트전공">#REF!</definedName>
    <definedName name="플랜트제관공" localSheetId="15">#REF!</definedName>
    <definedName name="플랜트제관공">#REF!</definedName>
    <definedName name="플랜트특수용접공" localSheetId="15">[171]일위대가표!#REF!</definedName>
    <definedName name="플랜트특수용접공">[171]일위대가표!#REF!</definedName>
    <definedName name="플러그" localSheetId="15">[139]단가산출서!#REF!</definedName>
    <definedName name="플러그">[139]단가산출서!#REF!</definedName>
    <definedName name="플륨관1000" localSheetId="15">#REF!</definedName>
    <definedName name="플륨관1000">#REF!</definedName>
    <definedName name="플륨관300" localSheetId="15">#REF!</definedName>
    <definedName name="플륨관300">#REF!</definedName>
    <definedName name="플륨관400" localSheetId="15">#REF!</definedName>
    <definedName name="플륨관400">#REF!</definedName>
    <definedName name="플륨관500" localSheetId="15">#REF!</definedName>
    <definedName name="플륨관500">#REF!</definedName>
    <definedName name="플륨관600" localSheetId="15">#REF!</definedName>
    <definedName name="플륨관600">#REF!</definedName>
    <definedName name="플륨관700" localSheetId="15">#REF!</definedName>
    <definedName name="플륨관700">#REF!</definedName>
    <definedName name="플륨관800" localSheetId="15">#REF!</definedName>
    <definedName name="플륨관800">#REF!</definedName>
    <definedName name="플륨관900" localSheetId="15">#REF!</definedName>
    <definedName name="플륨관900">#REF!</definedName>
    <definedName name="피">#N/A</definedName>
    <definedName name="피복두께">[287]단위수량!$C$12</definedName>
    <definedName name="피이소켓25" localSheetId="15">#REF!</definedName>
    <definedName name="피이소켓25">#REF!</definedName>
    <definedName name="피이소켓50" localSheetId="15">#REF!</definedName>
    <definedName name="피이소켓50">#REF!</definedName>
    <definedName name="피이소켓80" localSheetId="15">#REF!</definedName>
    <definedName name="피이소켓80">#REF!</definedName>
    <definedName name="피이양후렌지관_100" localSheetId="15">#REF!</definedName>
    <definedName name="피이양후렌지관_100">#REF!</definedName>
    <definedName name="피이양후렌지관_150" localSheetId="15">#REF!</definedName>
    <definedName name="피이양후렌지관_150">#REF!</definedName>
    <definedName name="피이양후렌지관_200" localSheetId="15">#REF!</definedName>
    <definedName name="피이양후렌지관_200">#REF!</definedName>
    <definedName name="피이양후렌지관_80" localSheetId="15">#REF!</definedName>
    <definedName name="피이양후렌지관_80">#REF!</definedName>
    <definedName name="피이직관_50" localSheetId="15">#REF!</definedName>
    <definedName name="피이직관_50">#REF!</definedName>
    <definedName name="피이직관100" localSheetId="15">#REF!</definedName>
    <definedName name="피이직관100">#REF!</definedName>
    <definedName name="피이직관150" localSheetId="15">#REF!</definedName>
    <definedName name="피이직관150">#REF!</definedName>
    <definedName name="피이직관16" localSheetId="15">#REF!</definedName>
    <definedName name="피이직관16">#REF!</definedName>
    <definedName name="피이직관20" localSheetId="15">#REF!</definedName>
    <definedName name="피이직관20">#REF!</definedName>
    <definedName name="피이직관200" localSheetId="15">#REF!</definedName>
    <definedName name="피이직관200">#REF!</definedName>
    <definedName name="피이직관25" localSheetId="15">#REF!</definedName>
    <definedName name="피이직관25">#REF!</definedName>
    <definedName name="피이직관30" localSheetId="15">#REF!</definedName>
    <definedName name="피이직관30">#REF!</definedName>
    <definedName name="피이직관40" localSheetId="15">#REF!</definedName>
    <definedName name="피이직관40">#REF!</definedName>
    <definedName name="피이직관50" localSheetId="15">#REF!</definedName>
    <definedName name="피이직관50">#REF!</definedName>
    <definedName name="피이직관80" localSheetId="15">#REF!</definedName>
    <definedName name="피이직관80">#REF!</definedName>
    <definedName name="피이후렌지단관_100" localSheetId="15">#REF!</definedName>
    <definedName name="피이후렌지단관_100">#REF!</definedName>
    <definedName name="피이후렌지단관_150" localSheetId="15">#REF!</definedName>
    <definedName name="피이후렌지단관_150">#REF!</definedName>
    <definedName name="피이후렌지단관_200" localSheetId="15">#REF!</definedName>
    <definedName name="피이후렌지단관_200">#REF!</definedName>
    <definedName name="피이후렌지단관_80" localSheetId="15">#REF!</definedName>
    <definedName name="피이후렌지단관_80">#REF!</definedName>
    <definedName name="ㅎ" localSheetId="15">#REF!</definedName>
    <definedName name="ㅎ">#REF!</definedName>
    <definedName name="ㅎ384" localSheetId="15">#REF!</definedName>
    <definedName name="ㅎ384">#REF!</definedName>
    <definedName name="ㅎ5" hidden="1">{#N/A,#N/A,FALSE,"골재소요량";#N/A,#N/A,FALSE,"골재소요량"}</definedName>
    <definedName name="ㅎㄴㅁㄹㅇㄹㄴ" hidden="1">{#N/A,"수불부",FALSE,"사급자재수불서";#N/A,"수불부",FALSE,"사급자재수불서"}</definedName>
    <definedName name="ㅎ노ㅠ" hidden="1">{#N/A,#N/A,FALSE,"배수1"}</definedName>
    <definedName name="ㅎㄶ" hidden="1">{#N/A,#N/A,FALSE,"속도"}</definedName>
    <definedName name="ㅎㄹㅇ">{"'도면'!$G$62:$H$63","'도면'!$G$62:$H$63"}</definedName>
    <definedName name="ㅎㄹㅇㄴ" hidden="1">{#N/A,#N/A,FALSE,"2~8번"}</definedName>
    <definedName name="ㅎㅀㄹ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ㅎㅀㄹ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ㅎㅀㄹ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ㅎㅀ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ㅎㅂㄷㄱ" localSheetId="15">#REF!</definedName>
    <definedName name="ㅎㅂㄷㄱ">#REF!</definedName>
    <definedName name="ㅎㅍ" localSheetId="15">#REF!</definedName>
    <definedName name="ㅎㅍ">#REF!</definedName>
    <definedName name="ㅎㅎ" localSheetId="15">#REF!</definedName>
    <definedName name="ㅎㅎ">#REF!</definedName>
    <definedName name="ㅎㅎㄷㅁㅂ" localSheetId="15">#REF!</definedName>
    <definedName name="ㅎㅎㄷㅁㅂ">#REF!</definedName>
    <definedName name="ㅎㅎㅎㅎ" hidden="1">{#N/A,#N/A,TRUE,"토적및재료집계";#N/A,#N/A,TRUE,"토적및재료집계";#N/A,#N/A,TRUE,"단위량"}</definedName>
    <definedName name="ㅎㅎㅎㅎㅎㅎㅎㅎㅎㅎㅎㅎㅎㅎㅎ" localSheetId="15">[237]내역서!#REF!</definedName>
    <definedName name="ㅎㅎㅎㅎㅎㅎㅎㅎㅎㅎㅎㅎㅎㅎㅎ">[237]내역서!#REF!</definedName>
    <definedName name="하">#N/A</definedName>
    <definedName name="하부" localSheetId="15">#REF!</definedName>
    <definedName name="하부">#REF!</definedName>
    <definedName name="하부슬라브" localSheetId="15">#REF!</definedName>
    <definedName name="하부슬라브">#REF!</definedName>
    <definedName name="하부플랜지두께" localSheetId="15">#REF!</definedName>
    <definedName name="하부플랜지두께">#REF!</definedName>
    <definedName name="하양읍" localSheetId="15">#REF!</definedName>
    <definedName name="하양읍">#REF!</definedName>
    <definedName name="하하" localSheetId="15">#REF!</definedName>
    <definedName name="하하">#REF!</definedName>
    <definedName name="하하하" hidden="1">{#N/A,#N/A,FALSE,"단가표지"}</definedName>
    <definedName name="학교" localSheetId="15">#REF!</definedName>
    <definedName name="학교">#REF!</definedName>
    <definedName name="학교2" localSheetId="15">#REF!</definedName>
    <definedName name="학교2">#REF!</definedName>
    <definedName name="학주" hidden="1">{"'도면'!$G$62:$H$63","'도면'!$G$62:$H$63"}</definedName>
    <definedName name="학주11" localSheetId="15">#REF!</definedName>
    <definedName name="학주11">#REF!</definedName>
    <definedName name="학주12" hidden="1">{"'도면'!$G$62:$H$63","'도면'!$G$62:$H$63"}</definedName>
    <definedName name="학주22" hidden="1">{"'도면'!$G$62:$H$63","'도면'!$G$62:$H$63"}</definedName>
    <definedName name="학주35" hidden="1">{"'도면'!$G$62:$H$63","'도면'!$G$62:$H$63"}</definedName>
    <definedName name="학주lhj" hidden="1">{"'도면'!$G$62:$H$63","'도면'!$G$62:$H$63"}</definedName>
    <definedName name="학주이" hidden="1">{"'도면'!$G$62:$H$63","'도면'!$G$62:$H$63"}</definedName>
    <definedName name="한" localSheetId="15" hidden="1">#REF!</definedName>
    <definedName name="한" hidden="1">#REF!</definedName>
    <definedName name="한구" hidden="1">{"'도면'!$G$62:$H$63","'도면'!$G$62:$H$63"}</definedName>
    <definedName name="한국" hidden="1">{"'도면'!$G$62:$H$63","'도면'!$G$62:$H$63"}</definedName>
    <definedName name="한동" hidden="1">{#N/A,#N/A,FALSE,"단가표지"}</definedName>
    <definedName name="한동잉이" hidden="1">{#N/A,#N/A,FALSE,"단가표지"}</definedName>
    <definedName name="한라구절초" localSheetId="15">#REF!</definedName>
    <definedName name="한라구절초">#REF!</definedName>
    <definedName name="한식목공" localSheetId="15">#REF!</definedName>
    <definedName name="한식목공">#REF!</definedName>
    <definedName name="한식목공조공" localSheetId="15">#REF!</definedName>
    <definedName name="한식목공조공">#REF!</definedName>
    <definedName name="한식미장공" localSheetId="15">#REF!</definedName>
    <definedName name="한식미장공">#REF!</definedName>
    <definedName name="한식와공" localSheetId="15">#REF!</definedName>
    <definedName name="한식와공">#REF!</definedName>
    <definedName name="한식와공조공" localSheetId="15">#REF!</definedName>
    <definedName name="한식와공조공">#REF!</definedName>
    <definedName name="한영" localSheetId="15">[2]건축2!#REF!</definedName>
    <definedName name="한영">[2]건축2!#REF!</definedName>
    <definedName name="한전수탁비" localSheetId="15">#REF!</definedName>
    <definedName name="한전수탁비">#REF!</definedName>
    <definedName name="할" hidden="1">{"'도면'!$G$62:$H$63","'도면'!$G$62:$H$63"}</definedName>
    <definedName name="할석공" localSheetId="15">#REF!</definedName>
    <definedName name="할석공">#REF!</definedName>
    <definedName name="할인율" localSheetId="15">#REF!</definedName>
    <definedName name="할인율">#REF!</definedName>
    <definedName name="할증" localSheetId="15">#REF!</definedName>
    <definedName name="할증">#REF!</definedName>
    <definedName name="할증율" localSheetId="15">#REF!</definedName>
    <definedName name="할증율">#REF!</definedName>
    <definedName name="함석공" localSheetId="15">[171]일위대가표!#REF!</definedName>
    <definedName name="함석공">[171]일위대가표!#REF!</definedName>
    <definedName name="함판3" localSheetId="15">#REF!</definedName>
    <definedName name="함판3">#REF!</definedName>
    <definedName name="합계">[241]익산!$A$51:$IV$51</definedName>
    <definedName name="합성강성3Span" localSheetId="15">#REF!</definedName>
    <definedName name="합성강성3Span">#REF!</definedName>
    <definedName name="합성단면적3Span" localSheetId="15">#REF!</definedName>
    <definedName name="합성단면적3Span">#REF!</definedName>
    <definedName name="합판" localSheetId="15">#REF!</definedName>
    <definedName name="합판">#REF!</definedName>
    <definedName name="합판15" localSheetId="15">#REF!</definedName>
    <definedName name="합판15">#REF!</definedName>
    <definedName name="합판3회" localSheetId="15">[8]수로단위수량!#REF!</definedName>
    <definedName name="합판3회">[8]수로단위수량!#REF!</definedName>
    <definedName name="합판4" localSheetId="15">#REF!</definedName>
    <definedName name="합판4">#REF!</definedName>
    <definedName name="합판4회" localSheetId="15">#REF!</definedName>
    <definedName name="합판4회">#REF!</definedName>
    <definedName name="합판6" localSheetId="15">#REF!</definedName>
    <definedName name="합판6">#REF!</definedName>
    <definedName name="합판6회" localSheetId="15">#REF!</definedName>
    <definedName name="합판6회">#REF!</definedName>
    <definedName name="합판거푸집" localSheetId="15">#REF!</definedName>
    <definedName name="합판거푸집">#REF!</definedName>
    <definedName name="항__목" localSheetId="15">#REF!</definedName>
    <definedName name="항__목">#REF!</definedName>
    <definedName name="항공사진고급" localSheetId="15">#REF!</definedName>
    <definedName name="항공사진고급">#REF!</definedName>
    <definedName name="항공사진중급" localSheetId="15">#REF!</definedName>
    <definedName name="항공사진중급">#REF!</definedName>
    <definedName name="항공사진초급" localSheetId="15">#REF!</definedName>
    <definedName name="항공사진초급">#REF!</definedName>
    <definedName name="항법사" localSheetId="15">#REF!</definedName>
    <definedName name="항법사">#REF!</definedName>
    <definedName name="해" localSheetId="15">BlankMacro1</definedName>
    <definedName name="해">BlankMacro1</definedName>
    <definedName name="해당화" localSheetId="15">#REF!</definedName>
    <definedName name="해당화">#REF!</definedName>
    <definedName name="해룡" localSheetId="15">BlankMacro1</definedName>
    <definedName name="해룡">BlankMacro1</definedName>
    <definedName name="햄머" localSheetId="15">#REF!</definedName>
    <definedName name="햄머">#REF!</definedName>
    <definedName name="허" localSheetId="15">#REF!</definedName>
    <definedName name="허">#REF!</definedName>
    <definedName name="허균" localSheetId="15">#REF!</definedName>
    <definedName name="허균">#REF!</definedName>
    <definedName name="허용전류" localSheetId="15">#REF!</definedName>
    <definedName name="허용전류">#REF!</definedName>
    <definedName name="헌치">'[286]#REF'!$I$114</definedName>
    <definedName name="헌치1" localSheetId="15">#REF!</definedName>
    <definedName name="헌치1">#REF!</definedName>
    <definedName name="헌치2" localSheetId="15">#REF!</definedName>
    <definedName name="헌치2">#REF!</definedName>
    <definedName name="헌치H" localSheetId="15">#REF!</definedName>
    <definedName name="헌치H">#REF!</definedName>
    <definedName name="헌치V" localSheetId="15">#REF!</definedName>
    <definedName name="헌치V">#REF!</definedName>
    <definedName name="혀">#N/A</definedName>
    <definedName name="혁" localSheetId="15">BlankMacro1</definedName>
    <definedName name="혁">BlankMacro1</definedName>
    <definedName name="현" localSheetId="15">[146]내역서!#REF!</definedName>
    <definedName name="현">[146]내역서!#REF!</definedName>
    <definedName name="현관비" localSheetId="15">#REF!,#REF!,#REF!,#REF!,#REF!,#REF!,#REF!,#REF!</definedName>
    <definedName name="현관비">#REF!,#REF!,#REF!,#REF!,#REF!,#REF!,#REF!,#REF!</definedName>
    <definedName name="현대내역서">{"'Sheet1'!$A$4","'Sheet1'!$A$9:$G$28"}</definedName>
    <definedName name="현도사" localSheetId="15">#REF!</definedName>
    <definedName name="현도사">#REF!</definedName>
    <definedName name="현장계기" localSheetId="15">[49]견적사양비교표!#REF!</definedName>
    <definedName name="현장계기">[49]견적사양비교표!#REF!</definedName>
    <definedName name="현장명" localSheetId="15">#REF!</definedName>
    <definedName name="현장명">#REF!</definedName>
    <definedName name="현장여건">OFFSET([129]참조!$AX$2,0,0,COUNTA([129]참조!$AX$1:$AX$65536),1)</definedName>
    <definedName name="현장정착액" localSheetId="15">'[176]2.재료비'!#REF!</definedName>
    <definedName name="현장정착액">'[176]2.재료비'!#REF!</definedName>
    <definedName name="현조" localSheetId="15" hidden="1">#REF!</definedName>
    <definedName name="현조" hidden="1">#REF!</definedName>
    <definedName name="현천기자재비" localSheetId="15">#REF!</definedName>
    <definedName name="현천기자재비">#REF!</definedName>
    <definedName name="현탁액형주입비" localSheetId="15">[50]목재동바리!#REF!</definedName>
    <definedName name="현탁액형주입비">[50]목재동바리!#REF!</definedName>
    <definedName name="현황" localSheetId="15">[295]지급자재!#REF!</definedName>
    <definedName name="현황">[295]지급자재!#REF!</definedName>
    <definedName name="형" localSheetId="15">#REF!</definedName>
    <definedName name="형">#REF!</definedName>
    <definedName name="형광구" localSheetId="15">#REF!</definedName>
    <definedName name="형광구">#REF!</definedName>
    <definedName name="형상">[122]DATE!$D$24:$D$85</definedName>
    <definedName name="형식" localSheetId="15">#REF!</definedName>
    <definedName name="형식">#REF!</definedName>
    <definedName name="형틀" localSheetId="15">#REF!</definedName>
    <definedName name="형틀">#REF!</definedName>
    <definedName name="형틀목공" localSheetId="15">#REF!</definedName>
    <definedName name="형틀목공">#REF!</definedName>
    <definedName name="호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랑이" hidden="1">{#N/A,#N/A,FALSE,"조골재"}</definedName>
    <definedName name="호맨홀토공" localSheetId="15">#REF!</definedName>
    <definedName name="호맨홀토공">#REF!</definedName>
    <definedName name="호스" localSheetId="15">[139]단가산출서!#REF!</definedName>
    <definedName name="호스">[139]단가산출서!#REF!</definedName>
    <definedName name="호스닛블" localSheetId="15">[139]단가산출서!#REF!</definedName>
    <definedName name="호스닛블">[139]단가산출서!#REF!</definedName>
    <definedName name="호지니" localSheetId="15">[350]!Macro12</definedName>
    <definedName name="호지니">[350]!Macro12</definedName>
    <definedName name="호처리시험" localSheetId="15">#REF!</definedName>
    <definedName name="호처리시험">#REF!</definedName>
    <definedName name="호ㅎ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ㅎ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ㅎ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호호호" localSheetId="15">#REF!</definedName>
    <definedName name="호호호호">#REF!</definedName>
    <definedName name="호ㅓㅕㅏ6ㅅ서ㅛㅓ" localSheetId="15" hidden="1">[351]입찰안!#REF!</definedName>
    <definedName name="호ㅓㅕㅏ6ㅅ서ㅛㅓ" hidden="1">[351]입찰안!#REF!</definedName>
    <definedName name="혼합골재" localSheetId="15">#REF!</definedName>
    <definedName name="혼합골재">#REF!</definedName>
    <definedName name="홈드릴굴착기" localSheetId="15">'[352]4.장비손료'!#REF!</definedName>
    <definedName name="홈드릴굴착기">'[352]4.장비손료'!#REF!</definedName>
    <definedName name="홈ㅂㄷㄱ" localSheetId="15">#REF!</definedName>
    <definedName name="홈ㅂㄷㄱ">#REF!</definedName>
    <definedName name="홍길동" localSheetId="15">#REF!</definedName>
    <definedName name="홍길동">#REF!</definedName>
    <definedName name="홍단풍" localSheetId="15">#REF!</definedName>
    <definedName name="홍단풍">#REF!</definedName>
    <definedName name="홓" hidden="1">{#N/A,#N/A,FALSE,"조골재"}</definedName>
    <definedName name="화강석경계석곡선120_150" localSheetId="15">#REF!</definedName>
    <definedName name="화강석경계석곡선120_150">#REF!</definedName>
    <definedName name="화강석경계석곡선150_150" localSheetId="15">#REF!</definedName>
    <definedName name="화강석경계석곡선150_150">#REF!</definedName>
    <definedName name="화강석경계석곡선180_200" localSheetId="15">#REF!</definedName>
    <definedName name="화강석경계석곡선180_200">#REF!</definedName>
    <definedName name="화강석경계석곡선200_250" localSheetId="15">#REF!</definedName>
    <definedName name="화강석경계석곡선200_250">#REF!</definedName>
    <definedName name="화강석경계석곡선200_300" localSheetId="15">#REF!</definedName>
    <definedName name="화강석경계석곡선200_300">#REF!</definedName>
    <definedName name="화강석경계석직선120_150" localSheetId="15">#REF!</definedName>
    <definedName name="화강석경계석직선120_150">#REF!</definedName>
    <definedName name="화강석경계석직선150_150" localSheetId="15">#REF!</definedName>
    <definedName name="화강석경계석직선150_150">#REF!</definedName>
    <definedName name="화강석경계석직선180_200" localSheetId="15">#REF!</definedName>
    <definedName name="화강석경계석직선180_200">#REF!</definedName>
    <definedName name="화강석경계석직선200_250" localSheetId="15">#REF!</definedName>
    <definedName name="화강석경계석직선200_250">#REF!</definedName>
    <definedName name="화강석경계석직선200_300" localSheetId="15">#REF!</definedName>
    <definedName name="화강석경계석직선200_300">#REF!</definedName>
    <definedName name="화공" localSheetId="15">#REF!</definedName>
    <definedName name="화공">#REF!</definedName>
    <definedName name="화약취급공" localSheetId="15">[171]일위대가표!#REF!</definedName>
    <definedName name="화약취급공">[171]일위대가표!#REF!</definedName>
    <definedName name="확약서1" localSheetId="15">[353]낙찰표!#REF!</definedName>
    <definedName name="확약서1">[353]낙찰표!#REF!</definedName>
    <definedName name="확인" localSheetId="15">BlankMacro1</definedName>
    <definedName name="확인">BlankMacro1</definedName>
    <definedName name="환경개요" localSheetId="15">#REF!</definedName>
    <definedName name="환경개요">#REF!</definedName>
    <definedName name="환경규모" localSheetId="15">#REF!</definedName>
    <definedName name="환경규모">#REF!</definedName>
    <definedName name="환경보전비">0.2%</definedName>
    <definedName name="환경영향요소" localSheetId="15">#REF!</definedName>
    <definedName name="환경영향요소">#REF!</definedName>
    <definedName name="환율">'[190]기계경비(시간당)'!$D$21</definedName>
    <definedName name="활동비">[241]익산!$A$37:$IV$37</definedName>
    <definedName name="황">#N/A</definedName>
    <definedName name="황동밸브16" localSheetId="15">#REF!</definedName>
    <definedName name="황동밸브16">#REF!</definedName>
    <definedName name="황동밸브20" localSheetId="15">#REF!</definedName>
    <definedName name="황동밸브20">#REF!</definedName>
    <definedName name="황동밸브25" localSheetId="15">#REF!</definedName>
    <definedName name="황동밸브25">#REF!</definedName>
    <definedName name="황동밸브32" localSheetId="15">#REF!</definedName>
    <definedName name="황동밸브32">#REF!</definedName>
    <definedName name="황동밸브40" localSheetId="15">#REF!</definedName>
    <definedName name="황동밸브40">#REF!</definedName>
    <definedName name="황동밸브50" localSheetId="15">#REF!</definedName>
    <definedName name="황동밸브50">#REF!</definedName>
    <definedName name="회사명" localSheetId="15">#REF!</definedName>
    <definedName name="회사명">#REF!</definedName>
    <definedName name="횟수" localSheetId="15">#REF!</definedName>
    <definedName name="횟수">#REF!</definedName>
    <definedName name="횡면단">[254]적용단위길이!$L$1:$O$65536</definedName>
    <definedName name="횡면벽2" localSheetId="15">BlankMacro1</definedName>
    <definedName name="횡면벽2">BlankMacro1</definedName>
    <definedName name="횡배" localSheetId="15">#REF!</definedName>
    <definedName name="횡배">#REF!</definedName>
    <definedName name="횡배단">[254]적용단위길이!$L$1:$V$65536</definedName>
    <definedName name="횡배단계" localSheetId="15">#REF!</definedName>
    <definedName name="횡배단계">#REF!</definedName>
    <definedName name="횡배수관집계본선" localSheetId="15">BlankMacro1</definedName>
    <definedName name="횡배수관집계본선">BlankMacro1</definedName>
    <definedName name="횡현황본선" localSheetId="15">BlankMacro1</definedName>
    <definedName name="횡현황본선">BlankMacro1</definedName>
    <definedName name="횡현황부체" localSheetId="15">BlankMacro1</definedName>
    <definedName name="횡현황부체">BlankMacro1</definedName>
    <definedName name="효" hidden="1">{"'도면'!$G$62:$H$63","'도면'!$G$62:$H$63"}</definedName>
    <definedName name="효석" hidden="1">{"'Firr(선)'!$AS$1:$AY$62","'Firr(사)'!$AS$1:$AY$62","'Firr(회)'!$AS$1:$AY$62","'Firr(선)'!$L$1:$V$62","'Firr(사)'!$L$1:$V$62","'Firr(회)'!$L$1:$V$62"}</definedName>
    <definedName name="후">#N/A</definedName>
    <definedName name="후렉시블전선관" localSheetId="15">[293]단가!#REF!</definedName>
    <definedName name="후렉시블전선관">[293]단가!#REF!</definedName>
    <definedName name="후사모멘트" localSheetId="15">#REF!</definedName>
    <definedName name="후사모멘트">#REF!</definedName>
    <definedName name="후활모멘트" localSheetId="15">#REF!</definedName>
    <definedName name="후활모멘트">#REF!</definedName>
    <definedName name="후활전단력" localSheetId="15">#REF!</definedName>
    <definedName name="후활전단력">#REF!</definedName>
    <definedName name="휘발유" localSheetId="15">#REF!</definedName>
    <definedName name="휘발유">#REF!</definedName>
    <definedName name="흄관부설및접합" localSheetId="15">[50]목재동바리!#REF!</definedName>
    <definedName name="흄관부설및접합">[50]목재동바리!#REF!</definedName>
    <definedName name="흄관소켓1000" localSheetId="15">#REF!</definedName>
    <definedName name="흄관소켓1000">#REF!</definedName>
    <definedName name="흄관소켓300" localSheetId="15">#REF!</definedName>
    <definedName name="흄관소켓300">#REF!</definedName>
    <definedName name="흄관소켓450" localSheetId="15">#REF!</definedName>
    <definedName name="흄관소켓450">#REF!</definedName>
    <definedName name="흄관소켓500" localSheetId="15">#REF!</definedName>
    <definedName name="흄관소켓500">#REF!</definedName>
    <definedName name="흄관소켓600" localSheetId="15">#REF!</definedName>
    <definedName name="흄관소켓600">#REF!</definedName>
    <definedName name="흄관소켓700" localSheetId="15">#REF!</definedName>
    <definedName name="흄관소켓700">#REF!</definedName>
    <definedName name="흄관소켓800" localSheetId="15">#REF!</definedName>
    <definedName name="흄관소켓800">#REF!</definedName>
    <definedName name="흄관소켓900" localSheetId="15">#REF!</definedName>
    <definedName name="흄관소켓900">#REF!</definedName>
    <definedName name="흄관칼라1000" localSheetId="15">#REF!</definedName>
    <definedName name="흄관칼라1000">#REF!</definedName>
    <definedName name="흄관칼라300" localSheetId="15">#REF!</definedName>
    <definedName name="흄관칼라300">#REF!</definedName>
    <definedName name="흄관칼라450" localSheetId="15">#REF!</definedName>
    <definedName name="흄관칼라450">#REF!</definedName>
    <definedName name="흄관칼라500" localSheetId="15">#REF!</definedName>
    <definedName name="흄관칼라500">#REF!</definedName>
    <definedName name="흄관칼라600" localSheetId="15">#REF!</definedName>
    <definedName name="흄관칼라600">#REF!</definedName>
    <definedName name="흄관칼라700" localSheetId="15">#REF!</definedName>
    <definedName name="흄관칼라700">#REF!</definedName>
    <definedName name="흄관칼라800" localSheetId="15">#REF!</definedName>
    <definedName name="흄관칼라800">#REF!</definedName>
    <definedName name="흄관칼라900" localSheetId="15">#REF!</definedName>
    <definedName name="흄관칼라900">#REF!</definedName>
    <definedName name="흐">#N/A</definedName>
    <definedName name="희선" localSheetId="15">#REF!,#REF!,#REF!,#REF!,#REF!,#REF!,#REF!,#REF!,#REF!,#REF!,#REF!,#REF!,#REF!,#REF!,#REF!,#REF!,#REF!,#REF!,#REF!</definedName>
    <definedName name="희선">#REF!,#REF!,#REF!,#REF!,#REF!,#REF!,#REF!,#REF!,#REF!,#REF!,#REF!,#REF!,#REF!,#REF!,#REF!,#REF!,#REF!,#REF!,#REF!</definedName>
    <definedName name="ㅏ" hidden="1">{#N/A,#N/A,FALSE,"운반시간"}</definedName>
    <definedName name="ㅏ271" localSheetId="15">#REF!</definedName>
    <definedName name="ㅏ271">#REF!</definedName>
    <definedName name="ㅏ처차ㅓ치ㅏ처ㅏㅊ" localSheetId="15">BlankMacro1</definedName>
    <definedName name="ㅏ처차ㅓ치ㅏ처ㅏㅊ">BlankMacro1</definedName>
    <definedName name="ㅏㅏ" localSheetId="15">#REF!,#REF!,#REF!,#REF!,#REF!</definedName>
    <definedName name="ㅏㅏ">#REF!,#REF!,#REF!,#REF!,#REF!</definedName>
    <definedName name="ㅏㅏㅏ" localSheetId="2" hidden="1">{#N/A,#N/A,FALSE,"명세표"}</definedName>
    <definedName name="ㅏㅏㅏ" localSheetId="3" hidden="1">{#N/A,#N/A,FALSE,"명세표"}</definedName>
    <definedName name="ㅏㅏㅏ" localSheetId="1" hidden="1">{#N/A,#N/A,FALSE,"명세표"}</definedName>
    <definedName name="ㅏㅏㅏ" hidden="1">{#N/A,#N/A,FALSE,"명세표"}</definedName>
    <definedName name="ㅏㅏㅏㅏ">{"'도면'!$G$62:$H$63","'도면'!$G$62:$H$63"}</definedName>
    <definedName name="ㅏㅓ" hidden="1">{#N/A,#N/A,FALSE,"골재소요량";#N/A,#N/A,FALSE,"골재소요량"}</definedName>
    <definedName name="ㅏㅓㅏ" hidden="1">{#N/A,#N/A,FALSE,"단가표지"}</definedName>
    <definedName name="ㅏㅓㅏㅓ" hidden="1">{#N/A,#N/A,FALSE,"2~8번"}</definedName>
    <definedName name="ㅏㅓㅓㅎㅎ">#N/A</definedName>
    <definedName name="ㅐ" localSheetId="15">#REF!</definedName>
    <definedName name="ㅐ">#REF!</definedName>
    <definedName name="ㅐOOOO">{"'도면'!$G$62:$H$63","'도면'!$G$62:$H$63"}</definedName>
    <definedName name="ㅐ댜소" localSheetId="15">BlankMacro1</definedName>
    <definedName name="ㅐ댜소">BlankMacro1</definedName>
    <definedName name="ㅐㅐ" hidden="1">{"'도면'!$G$62:$H$63","'도면'!$G$62:$H$63"}</definedName>
    <definedName name="ㅐㅐㅐ">'[134]ABUT수량-A1'!$T$25</definedName>
    <definedName name="ㅐㅓ" hidden="1">{"'도면'!$G$62:$H$63","'도면'!$G$62:$H$63"}</definedName>
    <definedName name="ㅑ" localSheetId="15">#REF!</definedName>
    <definedName name="ㅑ">#REF!</definedName>
    <definedName name="ㅑ544" localSheetId="15">[354]관일!#REF!</definedName>
    <definedName name="ㅑ544">[354]관일!#REF!</definedName>
    <definedName name="ㅑㅅ" localSheetId="15">#REF!</definedName>
    <definedName name="ㅑㅅ">#REF!</definedName>
    <definedName name="ㅑㅕㅕㅕ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ㅓ" localSheetId="15">#REF!</definedName>
    <definedName name="ㅓ">#REF!</definedName>
    <definedName name="ㅓ1514" localSheetId="15">#REF!</definedName>
    <definedName name="ㅓ1514">#REF!</definedName>
    <definedName name="ㅓ16" localSheetId="15">#REF!</definedName>
    <definedName name="ㅓ16">#REF!</definedName>
    <definedName name="ㅓ224" localSheetId="15">#REF!</definedName>
    <definedName name="ㅓ224">#REF!</definedName>
    <definedName name="ㅓ24">'[355]신공항A-9(원가수정)'!$AB$7</definedName>
    <definedName name="ㅓ7" hidden="1">{#N/A,#N/A,FALSE,"단가표지"}</definedName>
    <definedName name="ㅓ8" localSheetId="15">#REF!</definedName>
    <definedName name="ㅓ8">#REF!</definedName>
    <definedName name="ㅓㄴㄱ" hidden="1">[356]실행철강하도!$A$1:$A$4</definedName>
    <definedName name="ㅓㄴㅇ러" hidden="1">{#N/A,#N/A,FALSE,"골재소요량";#N/A,#N/A,FALSE,"골재소요량"}</definedName>
    <definedName name="ㅓㅏ" hidden="1">{#N/A,#N/A,FALSE,"골재소요량";#N/A,#N/A,FALSE,"골재소요량"}</definedName>
    <definedName name="ㅓㅏㅓ" hidden="1">{#N/A,#N/A,FALSE,"조골재"}</definedName>
    <definedName name="ㅓㅓ" hidden="1">{"'도면'!$G$62:$H$63","'도면'!$G$62:$H$63"}</definedName>
    <definedName name="ㅓㅓㅓ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ㅓㅓㅓ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ㅓㅓㅓ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ㅓㅓㅓ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ㅓㅓㅓㅓ" hidden="1">{#N/A,#N/A,FALSE,"2~8번"}</definedName>
    <definedName name="ㅓㅓㅓㅓㅓ" localSheetId="15">[237]내역서!#REF!</definedName>
    <definedName name="ㅓㅓㅓㅓㅓ">[237]내역서!#REF!</definedName>
    <definedName name="ㅓㅓㅗ" hidden="1">{#N/A,#N/A,FALSE,"조골재"}</definedName>
    <definedName name="ㅓㅗ" hidden="1">{#N/A,"수불부",FALSE,"사급자재수불서";#N/A,"수불부",FALSE,"사급자재수불서"}</definedName>
    <definedName name="ㅓㅗㅓ" hidden="1">{#N/A,#N/A,FALSE,"2~8번"}</definedName>
    <definedName name="ㅔ" localSheetId="15">#REF!</definedName>
    <definedName name="ㅔ">#REF!</definedName>
    <definedName name="ㅔ3" hidden="1">{#N/A,#N/A,FALSE,"배수1"}</definedName>
    <definedName name="ㅔ갸ㅜㅅ" localSheetId="15">#REF!</definedName>
    <definedName name="ㅔ갸ㅜㅅ">#REF!</definedName>
    <definedName name="ㅔㅐㅅㄱ됴" localSheetId="15">BlankMacro1</definedName>
    <definedName name="ㅔㅐㅅㄱ됴">BlankMacro1</definedName>
    <definedName name="ㅔㅐㅔ" hidden="1">{#N/A,"수불부",FALSE,"사급자재수불서";#N/A,"수불부",FALSE,"사급자재수불서"}</definedName>
    <definedName name="ㅔㅐㅛㅑㅓ데">[0]!ㅔㅐㅛㅑㅓ데</definedName>
    <definedName name="ㅔㅔ" localSheetId="2" hidden="1">{#N/A,#N/A,FALSE,"명세표"}</definedName>
    <definedName name="ㅔㅔ" localSheetId="3" hidden="1">{#N/A,#N/A,FALSE,"명세표"}</definedName>
    <definedName name="ㅔㅔ" localSheetId="1" hidden="1">{#N/A,#N/A,FALSE,"명세표"}</definedName>
    <definedName name="ㅔㅔ" hidden="1">{#N/A,#N/A,FALSE,"명세표"}</definedName>
    <definedName name="ㅔㅔㅔㅔㅔㅔ">{"'도면'!$G$62:$H$63","'도면'!$G$62:$H$63"}</definedName>
    <definedName name="ㅕ" localSheetId="15">#REF!</definedName>
    <definedName name="ㅕ">#REF!</definedName>
    <definedName name="ㅕ422" localSheetId="15">[357]대치판정!#REF!</definedName>
    <definedName name="ㅕ422">[357]대치판정!#REF!</definedName>
    <definedName name="ㅕㅅ" localSheetId="15">#REF!</definedName>
    <definedName name="ㅕㅅ">#REF!</definedName>
    <definedName name="ㅕㅕㅕ" localSheetId="15">[346]토량산출서!#REF!</definedName>
    <definedName name="ㅕㅕㅕ">[346]토량산출서!#REF!</definedName>
    <definedName name="ㅗ" hidden="1">{#N/A,#N/A,TRUE,"토적및재료집계";#N/A,#N/A,TRUE,"토적및재료집계";#N/A,#N/A,TRUE,"단위량"}</definedName>
    <definedName name="ㅗ1019" localSheetId="15">#REF!</definedName>
    <definedName name="ㅗ1019">#REF!</definedName>
    <definedName name="ㅗ315" localSheetId="15">[358]신우!#REF!</definedName>
    <definedName name="ㅗ315">[358]신우!#REF!</definedName>
    <definedName name="ㅗ32" localSheetId="15">[359]맨홀!#REF!</definedName>
    <definedName name="ㅗ32">[359]맨홀!#REF!</definedName>
    <definedName name="ㅗ415" localSheetId="15">#REF!</definedName>
    <definedName name="ㅗ415">#REF!</definedName>
    <definedName name="ㅗ461" localSheetId="15">#REF!</definedName>
    <definedName name="ㅗ461">#REF!</definedName>
    <definedName name="ㅗ7254" localSheetId="15">#REF!</definedName>
    <definedName name="ㅗ7254">#REF!</definedName>
    <definedName name="ㅗㄴㄱ속ㄴ" localSheetId="15">BlankMacro1</definedName>
    <definedName name="ㅗㄴㄱ속ㄴ">BlankMacro1</definedName>
    <definedName name="ㅗㄷㄱ" localSheetId="15">#REF!</definedName>
    <definedName name="ㅗㄷㄱ">#REF!</definedName>
    <definedName name="ㅗㅅ20" localSheetId="15">#REF!</definedName>
    <definedName name="ㅗㅅ20">#REF!</definedName>
    <definedName name="ㅗㅅㄱ" hidden="1">{#N/A,#N/A,TRUE,"토적및재료집계";#N/A,#N/A,TRUE,"토적및재료집계";#N/A,#N/A,TRUE,"단위량"}</definedName>
    <definedName name="ㅗㅅㄱㄴ" localSheetId="15">BlankMacro1</definedName>
    <definedName name="ㅗㅅㄱㄴ">BlankMacro1</definedName>
    <definedName name="ㅗㅎㄴㄷㄳㅁ" localSheetId="15">#REF!</definedName>
    <definedName name="ㅗㅎㄴㄷㄳㅁ">#REF!</definedName>
    <definedName name="ㅗㅎㅇㅁㄹㅇㅎ" hidden="1">{#N/A,"수불부",FALSE,"사급자재수불서";#N/A,"수불부",FALSE,"사급자재수불서"}</definedName>
    <definedName name="ㅗ호" hidden="1">{#N/A,#N/A,FALSE,"조골재"}</definedName>
    <definedName name="ㅗㅓ" hidden="1">{#N/A,#N/A,FALSE,"조골재"}</definedName>
    <definedName name="ㅗㅓㅗ" hidden="1">{#N/A,#N/A,FALSE,"골재소요량";#N/A,#N/A,FALSE,"골재소요량"}</definedName>
    <definedName name="ㅗㅗ" localSheetId="2" hidden="1">{#N/A,#N/A,FALSE,"명세표"}</definedName>
    <definedName name="ㅗㅗ" localSheetId="3" hidden="1">{#N/A,#N/A,FALSE,"명세표"}</definedName>
    <definedName name="ㅗㅗ" localSheetId="1" hidden="1">{#N/A,#N/A,FALSE,"명세표"}</definedName>
    <definedName name="ㅗㅗ" hidden="1">{#N/A,#N/A,FALSE,"명세표"}</definedName>
    <definedName name="ㅗㅗㅗ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ㅗㅗㅗ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ㅗㅗㅗ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ㅗㅗㅗ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ㅘㅓ" hidden="1">{#N/A,#N/A,FALSE,"운반시간"}</definedName>
    <definedName name="ㅘㅗ" hidden="1">{"'도면'!$G$62:$H$63","'도면'!$G$62:$H$63"}</definedName>
    <definedName name="ㅛ" hidden="1">{#N/A,#N/A,TRUE,"토적및재료집계";#N/A,#N/A,TRUE,"토적및재료집계";#N/A,#N/A,TRUE,"단위량"}</definedName>
    <definedName name="ㅛ1">'[360]11'!$B$1:$H$28</definedName>
    <definedName name="ㅛㅓ쇼ㅓ">[0]!ㅛㅓ쇼ㅓ</definedName>
    <definedName name="ㅛㅛㅛㅛ" hidden="1">[361]수량산출!$A$1:$A$8561</definedName>
    <definedName name="ㅜ" localSheetId="15" hidden="1">[156]수량산출!#REF!</definedName>
    <definedName name="ㅜ" hidden="1">[156]수량산출!#REF!</definedName>
    <definedName name="ㅜ1" localSheetId="15">#REF!</definedName>
    <definedName name="ㅜ1">#REF!</definedName>
    <definedName name="ㅜㅜㅜㅜ">{"'도면'!$G$62:$H$63","'도면'!$G$62:$H$63"}</definedName>
    <definedName name="ㅜㅜㅜㅜㅜㅜㅜ" localSheetId="15">#REF!</definedName>
    <definedName name="ㅜㅜㅜㅜㅜㅜㅜ">#REF!</definedName>
    <definedName name="ㅠ" localSheetId="15">#REF!</definedName>
    <definedName name="ㅠ">#REF!</definedName>
    <definedName name="ㅠ359" localSheetId="15">#REF!</definedName>
    <definedName name="ㅠ359">#REF!</definedName>
    <definedName name="ㅠ632">[362]기계경비!$J$61</definedName>
    <definedName name="ㅠ8" localSheetId="15">'[69]내역서(전기)'!#REF!</definedName>
    <definedName name="ㅠ8">'[69]내역서(전기)'!#REF!</definedName>
    <definedName name="ㅠ뮤ㅐ" localSheetId="15" hidden="1">#REF!</definedName>
    <definedName name="ㅠ뮤ㅐ" hidden="1">#REF!</definedName>
    <definedName name="ㅠㅍ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ㅠㅍ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ㅠㅍ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ㅠ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ㅠㅎㅁ" localSheetId="15">#REF!</definedName>
    <definedName name="ㅠㅎㅁ">#REF!</definedName>
    <definedName name="ㅠㅗㅁㅈㄷ" localSheetId="15">#REF!</definedName>
    <definedName name="ㅠㅗㅁㅈㄷ">#REF!</definedName>
    <definedName name="ㅠㅗㅠㄷㄱㅁ" localSheetId="15">#REF!</definedName>
    <definedName name="ㅠㅗㅠㄷㄱㅁ">#REF!</definedName>
    <definedName name="ㅠㅠ" localSheetId="15">#REF!</definedName>
    <definedName name="ㅠㅠ">#REF!</definedName>
    <definedName name="ㅡ" localSheetId="15">#REF!</definedName>
    <definedName name="ㅡ">#REF!</definedName>
    <definedName name="ㅡㅡ" localSheetId="2" hidden="1">{#N/A,#N/A,FALSE,"명세표"}</definedName>
    <definedName name="ㅡㅡ" localSheetId="3" hidden="1">{#N/A,#N/A,FALSE,"명세표"}</definedName>
    <definedName name="ㅡㅡ" localSheetId="1" hidden="1">{#N/A,#N/A,FALSE,"명세표"}</definedName>
    <definedName name="ㅡㅡ" hidden="1">{#N/A,#N/A,FALSE,"명세표"}</definedName>
    <definedName name="ㅣ" localSheetId="15" hidden="1">[191]조명시설!#REF!</definedName>
    <definedName name="ㅣ" hidden="1">[191]조명시설!#REF!</definedName>
    <definedName name="ㅣ16" localSheetId="15">#REF!</definedName>
    <definedName name="ㅣ16">#REF!</definedName>
    <definedName name="ㅣ275" localSheetId="15">#REF!</definedName>
    <definedName name="ㅣ275">#REF!</definedName>
    <definedName name="ㅣ35" localSheetId="15">#REF!</definedName>
    <definedName name="ㅣ35">#REF!</definedName>
    <definedName name="ㅣ81" localSheetId="15">#REF!</definedName>
    <definedName name="ㅣ81">#REF!</definedName>
    <definedName name="ㅣ이잉">[0]!ㅣ이잉</definedName>
    <definedName name="ㅣㅏ" localSheetId="15" hidden="1">#REF!</definedName>
    <definedName name="ㅣㅏ" hidden="1">#REF!</definedName>
    <definedName name="ㅣㅏㅓ" hidden="1">{#N/A,#N/A,FALSE,"운반시간"}</definedName>
    <definedName name="ㅣㅑㅑ" hidden="1">{#N/A,#N/A,FALSE,"단가표지"}</definedName>
    <definedName name="ㅣㅓㅓㅑ" localSheetId="15">#REF!</definedName>
    <definedName name="ㅣㅓㅓㅑ">#REF!</definedName>
    <definedName name="ㅣㅣ" localSheetId="15">[363]터파기및재료!#REF!</definedName>
    <definedName name="ㅣㅣ">[363]터파기및재료!#REF!</definedName>
    <definedName name="ㅣㅣㅣ" hidden="1">{#N/A,#N/A,FALSE,"혼합골재"}</definedName>
    <definedName name="ㅣㅣㅣㅣ" localSheetId="15" hidden="1">[191]조명시설!#REF!</definedName>
    <definedName name="ㅣㅣㅣㅣ" hidden="1">[191]조명시설!#REF!</definedName>
    <definedName name="ㅣㅣㅣㅣㅣㅣ" localSheetId="15" hidden="1">[191]조명시설!#REF!</definedName>
    <definedName name="ㅣㅣㅣㅣㅣㅣ" hidden="1">[191]조명시설!#REF!</definedName>
  </definedNames>
  <calcPr calcId="977461" fullCalcOnLoad="1" iterate="1"/>
</workbook>
</file>

<file path=xl/calcChain.xml><?xml version="1.0" encoding="utf-8"?>
<calcChain xmlns="http://schemas.openxmlformats.org/spreadsheetml/2006/main">
  <c r="C4" i="93" l="1"/>
  <c r="G4" i="93"/>
  <c r="C5" i="93"/>
  <c r="E5" i="93"/>
  <c r="G5" i="93"/>
  <c r="C6" i="93"/>
  <c r="E6" i="93"/>
  <c r="G6" i="93"/>
  <c r="C7" i="93"/>
  <c r="E7" i="93"/>
  <c r="G7" i="93"/>
  <c r="C8" i="93"/>
  <c r="E8" i="93"/>
  <c r="G8" i="93"/>
  <c r="E13" i="93"/>
  <c r="E14" i="93"/>
  <c r="E17" i="93"/>
  <c r="E21" i="93"/>
  <c r="E25" i="93"/>
  <c r="E29" i="93"/>
  <c r="E32" i="93"/>
  <c r="E34" i="93"/>
  <c r="E37" i="93"/>
  <c r="C7" i="115"/>
  <c r="E7" i="115"/>
  <c r="G7" i="115"/>
  <c r="I7" i="115"/>
  <c r="C8" i="115"/>
  <c r="E8" i="115"/>
  <c r="G8" i="115"/>
  <c r="I8" i="115"/>
  <c r="C9" i="115"/>
  <c r="E9" i="115"/>
  <c r="G9" i="115"/>
  <c r="I9" i="115"/>
  <c r="C10" i="115"/>
  <c r="E10" i="115"/>
  <c r="G10" i="115"/>
  <c r="I10" i="115"/>
  <c r="C11" i="115"/>
  <c r="E11" i="115"/>
  <c r="G11" i="115"/>
  <c r="I11" i="115"/>
  <c r="I12" i="115"/>
  <c r="C19" i="115"/>
  <c r="E19" i="115"/>
  <c r="F19" i="115"/>
  <c r="G19" i="115"/>
  <c r="I19" i="115"/>
  <c r="C20" i="115"/>
  <c r="D20" i="115"/>
  <c r="E20" i="115"/>
  <c r="F20" i="115"/>
  <c r="G20" i="115"/>
  <c r="I20" i="115"/>
  <c r="C21" i="115"/>
  <c r="D21" i="115"/>
  <c r="E21" i="115"/>
  <c r="F21" i="115"/>
  <c r="G21" i="115"/>
  <c r="I21" i="115"/>
  <c r="C22" i="115"/>
  <c r="D22" i="115"/>
  <c r="E22" i="115"/>
  <c r="F22" i="115"/>
  <c r="G22" i="115"/>
  <c r="I22" i="115"/>
  <c r="C23" i="115"/>
  <c r="D23" i="115"/>
  <c r="E23" i="115"/>
  <c r="F23" i="115"/>
  <c r="G23" i="115"/>
  <c r="I23" i="115"/>
  <c r="I24" i="115"/>
  <c r="F29" i="115"/>
  <c r="F33" i="115"/>
  <c r="H33" i="115"/>
  <c r="H34" i="115"/>
  <c r="C3" i="114"/>
  <c r="D6" i="114"/>
  <c r="E6" i="114"/>
  <c r="G6" i="114"/>
  <c r="E7" i="114"/>
  <c r="G7" i="114"/>
  <c r="E8" i="114"/>
  <c r="G8" i="114"/>
  <c r="E9" i="114"/>
  <c r="G9" i="114"/>
  <c r="E10" i="114"/>
  <c r="G10" i="114"/>
  <c r="D11" i="114"/>
  <c r="E11" i="114"/>
  <c r="G11" i="114"/>
  <c r="E12" i="114"/>
  <c r="G12" i="114"/>
  <c r="E13" i="114"/>
  <c r="G13" i="114"/>
  <c r="E14" i="114"/>
  <c r="G14" i="114"/>
  <c r="E15" i="114"/>
  <c r="G15" i="114"/>
  <c r="E16" i="114"/>
  <c r="G16" i="114"/>
  <c r="G17" i="114"/>
  <c r="G18" i="114"/>
  <c r="G19" i="114"/>
  <c r="G20" i="114"/>
  <c r="G21" i="114"/>
  <c r="G23" i="114"/>
  <c r="G24" i="114"/>
  <c r="G25" i="114"/>
  <c r="G26" i="114"/>
  <c r="G27" i="114"/>
  <c r="G4" i="101"/>
  <c r="G5" i="101"/>
  <c r="G6" i="101"/>
  <c r="G7" i="101"/>
  <c r="G8" i="101"/>
  <c r="G9" i="101"/>
  <c r="G10" i="101"/>
  <c r="G11" i="101"/>
  <c r="G12" i="101"/>
  <c r="G13" i="101"/>
  <c r="G14" i="101"/>
  <c r="G15" i="101"/>
  <c r="G16" i="101"/>
  <c r="G17" i="101"/>
  <c r="G18" i="101"/>
  <c r="H5" i="100"/>
  <c r="H6" i="100"/>
  <c r="H7" i="100"/>
  <c r="H8" i="100"/>
  <c r="H9" i="100"/>
  <c r="H10" i="100"/>
  <c r="H11" i="100"/>
  <c r="H12" i="100"/>
  <c r="H13" i="100"/>
  <c r="H14" i="100"/>
  <c r="H15" i="100"/>
  <c r="H16" i="100"/>
  <c r="H17" i="100"/>
  <c r="E10" i="56"/>
  <c r="C11" i="56"/>
  <c r="D11" i="56"/>
  <c r="E11" i="56"/>
  <c r="C12" i="56"/>
  <c r="D12" i="56"/>
  <c r="E12" i="56"/>
  <c r="C13" i="56"/>
  <c r="D13" i="56"/>
  <c r="E13" i="56"/>
  <c r="C14" i="56"/>
  <c r="D14" i="56"/>
  <c r="E14" i="56"/>
  <c r="C15" i="56"/>
  <c r="D15" i="56"/>
  <c r="E15" i="56"/>
  <c r="C16" i="56"/>
  <c r="D16" i="56"/>
  <c r="E16" i="56"/>
  <c r="C17" i="56"/>
  <c r="D17" i="56"/>
  <c r="E17" i="56"/>
  <c r="C18" i="56"/>
  <c r="D18" i="56"/>
  <c r="E18" i="56"/>
  <c r="C19" i="56"/>
  <c r="D19" i="56"/>
  <c r="E19" i="56"/>
  <c r="C20" i="56"/>
  <c r="D20" i="56"/>
  <c r="E20" i="56"/>
  <c r="I5" i="118"/>
  <c r="I6" i="118"/>
  <c r="I7" i="118"/>
  <c r="F8" i="118"/>
  <c r="H8" i="118"/>
  <c r="J8" i="118"/>
  <c r="O8" i="118"/>
  <c r="E17" i="118"/>
  <c r="F17" i="118"/>
  <c r="G17" i="118"/>
  <c r="H17" i="118"/>
  <c r="I17" i="118"/>
  <c r="J17" i="118"/>
  <c r="K17" i="118"/>
  <c r="L17" i="118"/>
  <c r="M17" i="118"/>
  <c r="N17" i="118"/>
  <c r="E18" i="118"/>
  <c r="G18" i="118"/>
  <c r="I18" i="118"/>
  <c r="K18" i="118"/>
  <c r="M18" i="118"/>
  <c r="E19" i="118"/>
  <c r="G19" i="118"/>
  <c r="I19" i="118"/>
  <c r="K19" i="118"/>
  <c r="M19" i="118"/>
  <c r="G24" i="118"/>
  <c r="G25" i="118"/>
  <c r="G27" i="118"/>
  <c r="J27" i="118"/>
  <c r="L27" i="118"/>
  <c r="H30" i="118"/>
  <c r="J30" i="118"/>
  <c r="P30" i="118"/>
  <c r="R30" i="118"/>
  <c r="H31" i="118"/>
  <c r="J31" i="118"/>
  <c r="L31" i="118"/>
  <c r="P31" i="118"/>
  <c r="H32" i="118"/>
  <c r="J32" i="118"/>
  <c r="L32" i="118"/>
  <c r="N32" i="118"/>
  <c r="P32" i="118"/>
  <c r="R32" i="118"/>
  <c r="H33" i="118"/>
  <c r="J33" i="118"/>
  <c r="L33" i="118"/>
  <c r="N33" i="118"/>
  <c r="P33" i="118"/>
  <c r="R33" i="118"/>
  <c r="J34" i="118"/>
  <c r="L34" i="118"/>
  <c r="P34" i="118"/>
  <c r="R34" i="118"/>
  <c r="H35" i="118"/>
  <c r="J35" i="118"/>
  <c r="L35" i="118"/>
  <c r="P35" i="118"/>
  <c r="R35" i="118"/>
  <c r="F36" i="118"/>
  <c r="P36" i="118"/>
  <c r="F37" i="118"/>
  <c r="H37" i="118"/>
  <c r="J37" i="118"/>
  <c r="L37" i="118"/>
  <c r="N37" i="118"/>
  <c r="P37" i="118"/>
  <c r="E38" i="118"/>
  <c r="Q38" i="118"/>
  <c r="E39" i="118"/>
  <c r="Q39" i="118"/>
  <c r="Q40" i="118"/>
  <c r="G46" i="118"/>
  <c r="M46" i="118"/>
  <c r="H47" i="118"/>
  <c r="I47" i="118"/>
  <c r="H48" i="118"/>
  <c r="H50" i="118"/>
  <c r="J50" i="118"/>
  <c r="M50" i="118"/>
  <c r="Q50" i="118"/>
  <c r="H51" i="118"/>
  <c r="J51" i="118"/>
  <c r="M51" i="118"/>
  <c r="Q51" i="118"/>
  <c r="H52" i="118"/>
  <c r="J52" i="118"/>
  <c r="M52" i="118"/>
  <c r="Q52" i="118"/>
  <c r="E54" i="118"/>
  <c r="Q54" i="118"/>
  <c r="E55" i="118"/>
  <c r="Q55" i="118"/>
  <c r="Q56" i="118"/>
  <c r="G68" i="118"/>
  <c r="N68" i="118"/>
  <c r="G70" i="118"/>
  <c r="J70" i="118"/>
  <c r="M70" i="118"/>
  <c r="O70" i="118"/>
  <c r="G71" i="118"/>
  <c r="J71" i="118"/>
  <c r="M71" i="118"/>
  <c r="O71" i="118"/>
  <c r="G72" i="118"/>
  <c r="J72" i="118"/>
  <c r="M72" i="118"/>
  <c r="O72" i="118"/>
  <c r="E74" i="118"/>
  <c r="Q74" i="118"/>
  <c r="E75" i="118"/>
  <c r="Q75" i="118"/>
  <c r="Q76" i="118"/>
  <c r="I83" i="118"/>
  <c r="J83" i="118"/>
  <c r="G85" i="118"/>
  <c r="M85" i="118"/>
  <c r="P85" i="118"/>
  <c r="F89" i="118"/>
  <c r="I89" i="118"/>
  <c r="L89" i="118"/>
  <c r="O89" i="118"/>
  <c r="E91" i="118"/>
  <c r="Q91" i="118"/>
  <c r="E92" i="118"/>
  <c r="N92" i="118"/>
  <c r="N93" i="118"/>
  <c r="R100" i="118"/>
  <c r="N101" i="118"/>
  <c r="P101" i="118"/>
  <c r="R101" i="118"/>
  <c r="R102" i="118"/>
  <c r="E105" i="118"/>
  <c r="E106" i="118"/>
  <c r="E107" i="118"/>
  <c r="E113" i="118"/>
  <c r="N113" i="118"/>
  <c r="F6" i="97"/>
  <c r="H6" i="97"/>
  <c r="J6" i="97"/>
  <c r="K6" i="97"/>
  <c r="C9" i="97"/>
  <c r="E9" i="97"/>
  <c r="F9" i="97"/>
  <c r="H9" i="97"/>
  <c r="J9" i="97"/>
  <c r="C10" i="97"/>
  <c r="E10" i="97"/>
  <c r="F10" i="97"/>
  <c r="H10" i="97"/>
  <c r="J10" i="97"/>
  <c r="C11" i="97"/>
  <c r="E11" i="97"/>
  <c r="F11" i="97"/>
  <c r="H11" i="97"/>
  <c r="J11" i="97"/>
  <c r="C12" i="97"/>
  <c r="E12" i="97"/>
  <c r="F12" i="97"/>
  <c r="H12" i="97"/>
  <c r="J12" i="97"/>
  <c r="C13" i="97"/>
  <c r="H13" i="97"/>
  <c r="I13" i="97"/>
  <c r="J13" i="97"/>
  <c r="C14" i="97"/>
  <c r="F14" i="97"/>
  <c r="H14" i="97"/>
  <c r="I14" i="97"/>
  <c r="J14" i="97"/>
  <c r="C15" i="97"/>
  <c r="F15" i="97"/>
  <c r="H15" i="97"/>
  <c r="I15" i="97"/>
  <c r="J15" i="97"/>
  <c r="C16" i="97"/>
  <c r="F16" i="97"/>
  <c r="H16" i="97"/>
  <c r="I16" i="97"/>
  <c r="J16" i="97"/>
  <c r="C17" i="97"/>
  <c r="F17" i="97"/>
  <c r="H17" i="97"/>
  <c r="I17" i="97"/>
  <c r="J17" i="97"/>
  <c r="F18" i="97"/>
  <c r="G18" i="97"/>
  <c r="H18" i="97"/>
  <c r="J18" i="97"/>
  <c r="F20" i="97"/>
  <c r="H20" i="97"/>
  <c r="J20" i="97"/>
  <c r="F25" i="97"/>
  <c r="H25" i="97"/>
  <c r="J25" i="97"/>
  <c r="K25" i="97"/>
  <c r="E28" i="97"/>
  <c r="F28" i="97"/>
  <c r="G28" i="97"/>
  <c r="H28" i="97"/>
  <c r="I28" i="97"/>
  <c r="J28" i="97"/>
  <c r="E29" i="97"/>
  <c r="F29" i="97"/>
  <c r="G29" i="97"/>
  <c r="H29" i="97"/>
  <c r="I29" i="97"/>
  <c r="J29" i="97"/>
  <c r="E30" i="97"/>
  <c r="F30" i="97"/>
  <c r="G30" i="97"/>
  <c r="H30" i="97"/>
  <c r="I30" i="97"/>
  <c r="J30" i="97"/>
  <c r="E31" i="97"/>
  <c r="F31" i="97"/>
  <c r="G31" i="97"/>
  <c r="H31" i="97"/>
  <c r="I31" i="97"/>
  <c r="J31" i="97"/>
  <c r="E32" i="97"/>
  <c r="F32" i="97"/>
  <c r="G32" i="97"/>
  <c r="H32" i="97"/>
  <c r="I32" i="97"/>
  <c r="J32" i="97"/>
  <c r="E33" i="97"/>
  <c r="F33" i="97"/>
  <c r="G33" i="97"/>
  <c r="H33" i="97"/>
  <c r="I33" i="97"/>
  <c r="J33" i="97"/>
  <c r="F39" i="97"/>
  <c r="H39" i="97"/>
  <c r="J39" i="97"/>
  <c r="F44" i="97"/>
  <c r="H44" i="97"/>
  <c r="J44" i="97"/>
  <c r="K44" i="97"/>
  <c r="C47" i="97"/>
  <c r="E47" i="97"/>
  <c r="F47" i="97"/>
  <c r="H47" i="97"/>
  <c r="J47" i="97"/>
  <c r="F58" i="97"/>
  <c r="H58" i="97"/>
  <c r="J58" i="97"/>
  <c r="F63" i="97"/>
  <c r="H63" i="97"/>
  <c r="J63" i="97"/>
  <c r="K63" i="97"/>
  <c r="C66" i="97"/>
  <c r="E66" i="97"/>
  <c r="F66" i="97"/>
  <c r="H66" i="97"/>
  <c r="J66" i="97"/>
  <c r="C67" i="97"/>
  <c r="E67" i="97"/>
  <c r="F67" i="97"/>
  <c r="H67" i="97"/>
  <c r="J67" i="97"/>
  <c r="F77" i="97"/>
  <c r="H77" i="97"/>
  <c r="J77" i="97"/>
  <c r="F82" i="97"/>
  <c r="H82" i="97"/>
  <c r="J82" i="97"/>
  <c r="K82" i="97"/>
  <c r="C85" i="97"/>
  <c r="E85" i="97"/>
  <c r="F85" i="97"/>
  <c r="H85" i="97"/>
  <c r="J85" i="97"/>
  <c r="C86" i="97"/>
  <c r="E86" i="97"/>
  <c r="F86" i="97"/>
  <c r="H86" i="97"/>
  <c r="J86" i="97"/>
  <c r="C87" i="97"/>
  <c r="E87" i="97"/>
  <c r="F87" i="97"/>
  <c r="H87" i="97"/>
  <c r="J87" i="97"/>
  <c r="C88" i="97"/>
  <c r="E88" i="97"/>
  <c r="F88" i="97"/>
  <c r="H88" i="97"/>
  <c r="J88" i="97"/>
  <c r="C89" i="97"/>
  <c r="F89" i="97"/>
  <c r="H89" i="97"/>
  <c r="I89" i="97"/>
  <c r="J89" i="97"/>
  <c r="C90" i="97"/>
  <c r="F90" i="97"/>
  <c r="H90" i="97"/>
  <c r="I90" i="97"/>
  <c r="J90" i="97"/>
  <c r="C91" i="97"/>
  <c r="F91" i="97"/>
  <c r="H91" i="97"/>
  <c r="I91" i="97"/>
  <c r="J91" i="97"/>
  <c r="C92" i="97"/>
  <c r="F92" i="97"/>
  <c r="H92" i="97"/>
  <c r="I92" i="97"/>
  <c r="J92" i="97"/>
  <c r="C93" i="97"/>
  <c r="F93" i="97"/>
  <c r="H93" i="97"/>
  <c r="I93" i="97"/>
  <c r="J93" i="97"/>
  <c r="F96" i="97"/>
  <c r="J96" i="97"/>
  <c r="F101" i="97"/>
  <c r="H101" i="97"/>
  <c r="J101" i="97"/>
  <c r="K101" i="97"/>
  <c r="C104" i="97"/>
  <c r="E104" i="97"/>
  <c r="F104" i="97"/>
  <c r="H104" i="97"/>
  <c r="J104" i="97"/>
  <c r="C105" i="97"/>
  <c r="E105" i="97"/>
  <c r="F105" i="97"/>
  <c r="H105" i="97"/>
  <c r="J105" i="97"/>
  <c r="C106" i="97"/>
  <c r="E106" i="97"/>
  <c r="F106" i="97"/>
  <c r="H106" i="97"/>
  <c r="J106" i="97"/>
  <c r="C107" i="97"/>
  <c r="E107" i="97"/>
  <c r="F107" i="97"/>
  <c r="H107" i="97"/>
  <c r="J107" i="97"/>
  <c r="C108" i="97"/>
  <c r="F108" i="97"/>
  <c r="H108" i="97"/>
  <c r="I108" i="97"/>
  <c r="J108" i="97"/>
  <c r="C109" i="97"/>
  <c r="F109" i="97"/>
  <c r="H109" i="97"/>
  <c r="I109" i="97"/>
  <c r="J109" i="97"/>
  <c r="C110" i="97"/>
  <c r="F110" i="97"/>
  <c r="H110" i="97"/>
  <c r="I110" i="97"/>
  <c r="J110" i="97"/>
  <c r="C111" i="97"/>
  <c r="F111" i="97"/>
  <c r="H111" i="97"/>
  <c r="I111" i="97"/>
  <c r="J111" i="97"/>
  <c r="C112" i="97"/>
  <c r="F112" i="97"/>
  <c r="H112" i="97"/>
  <c r="I112" i="97"/>
  <c r="J112" i="97"/>
  <c r="F115" i="97"/>
  <c r="J115" i="97"/>
  <c r="F120" i="97"/>
  <c r="H120" i="97"/>
  <c r="J120" i="97"/>
  <c r="K120" i="97"/>
  <c r="C123" i="97"/>
  <c r="E123" i="97"/>
  <c r="F123" i="97"/>
  <c r="H123" i="97"/>
  <c r="J123" i="97"/>
  <c r="C124" i="97"/>
  <c r="E124" i="97"/>
  <c r="F124" i="97"/>
  <c r="H124" i="97"/>
  <c r="J124" i="97"/>
  <c r="F134" i="97"/>
  <c r="H134" i="97"/>
  <c r="J134" i="97"/>
  <c r="F139" i="97"/>
  <c r="H139" i="97"/>
  <c r="J139" i="97"/>
  <c r="K139" i="97"/>
  <c r="C142" i="97"/>
  <c r="E142" i="97"/>
  <c r="F142" i="97"/>
  <c r="H142" i="97"/>
  <c r="J142" i="97"/>
  <c r="C143" i="97"/>
  <c r="E143" i="97"/>
  <c r="F143" i="97"/>
  <c r="H143" i="97"/>
  <c r="J143" i="97"/>
  <c r="C144" i="97"/>
  <c r="E144" i="97"/>
  <c r="F144" i="97"/>
  <c r="H144" i="97"/>
  <c r="J144" i="97"/>
  <c r="F153" i="97"/>
  <c r="H153" i="97"/>
  <c r="J153" i="97"/>
  <c r="F158" i="97"/>
  <c r="H158" i="97"/>
  <c r="J158" i="97"/>
  <c r="K158" i="97"/>
  <c r="C161" i="97"/>
  <c r="E161" i="97"/>
  <c r="F161" i="97"/>
  <c r="H161" i="97"/>
  <c r="J161" i="97"/>
  <c r="C162" i="97"/>
  <c r="E162" i="97"/>
  <c r="F162" i="97"/>
  <c r="H162" i="97"/>
  <c r="J162" i="97"/>
  <c r="C163" i="97"/>
  <c r="E163" i="97"/>
  <c r="F163" i="97"/>
  <c r="H163" i="97"/>
  <c r="J163" i="97"/>
  <c r="C164" i="97"/>
  <c r="F164" i="97"/>
  <c r="H164" i="97"/>
  <c r="I164" i="97"/>
  <c r="J164" i="97"/>
  <c r="F172" i="97"/>
  <c r="H172" i="97"/>
  <c r="J172" i="97"/>
  <c r="F177" i="97"/>
  <c r="H177" i="97"/>
  <c r="J177" i="97"/>
  <c r="K177" i="97"/>
  <c r="C180" i="97"/>
  <c r="E180" i="97"/>
  <c r="F180" i="97"/>
  <c r="H180" i="97"/>
  <c r="J180" i="97"/>
  <c r="C181" i="97"/>
  <c r="E181" i="97"/>
  <c r="F181" i="97"/>
  <c r="H181" i="97"/>
  <c r="J181" i="97"/>
  <c r="C182" i="97"/>
  <c r="E182" i="97"/>
  <c r="F182" i="97"/>
  <c r="H182" i="97"/>
  <c r="J182" i="97"/>
  <c r="C183" i="97"/>
  <c r="F183" i="97"/>
  <c r="H183" i="97"/>
  <c r="I183" i="97"/>
  <c r="J183" i="97"/>
  <c r="F191" i="97"/>
  <c r="H191" i="97"/>
  <c r="J191" i="97"/>
  <c r="F196" i="97"/>
  <c r="H196" i="97"/>
  <c r="J196" i="97"/>
  <c r="K196" i="97"/>
  <c r="C199" i="97"/>
  <c r="E199" i="97"/>
  <c r="F199" i="97"/>
  <c r="H199" i="97"/>
  <c r="J199" i="97"/>
  <c r="C200" i="97"/>
  <c r="E200" i="97"/>
  <c r="F200" i="97"/>
  <c r="H200" i="97"/>
  <c r="J200" i="97"/>
  <c r="C201" i="97"/>
  <c r="E201" i="97"/>
  <c r="F201" i="97"/>
  <c r="H201" i="97"/>
  <c r="J201" i="97"/>
  <c r="C202" i="97"/>
  <c r="E202" i="97"/>
  <c r="F202" i="97"/>
  <c r="H202" i="97"/>
  <c r="J202" i="97"/>
  <c r="C203" i="97"/>
  <c r="F203" i="97"/>
  <c r="H203" i="97"/>
  <c r="I203" i="97"/>
  <c r="J203" i="97"/>
  <c r="F210" i="97"/>
  <c r="H210" i="97"/>
  <c r="J210" i="97"/>
  <c r="F215" i="97"/>
  <c r="H215" i="97"/>
  <c r="J215" i="97"/>
  <c r="K215" i="97"/>
  <c r="F218" i="97"/>
  <c r="H218" i="97"/>
  <c r="I218" i="97"/>
  <c r="J218" i="97"/>
  <c r="F229" i="97"/>
  <c r="H229" i="97"/>
  <c r="J229" i="97"/>
  <c r="A2" i="58"/>
  <c r="G5" i="58"/>
  <c r="I5" i="58"/>
  <c r="K5" i="58"/>
  <c r="M5" i="58"/>
  <c r="G6" i="58"/>
  <c r="I6" i="58"/>
  <c r="K6" i="58"/>
  <c r="M6" i="58"/>
  <c r="D7" i="58"/>
  <c r="F7" i="58"/>
  <c r="G7" i="58"/>
  <c r="H7" i="58"/>
  <c r="I7" i="58"/>
  <c r="J7" i="58"/>
  <c r="K7" i="58"/>
  <c r="L7" i="58"/>
  <c r="M7" i="58"/>
  <c r="G8" i="58"/>
  <c r="I8" i="58"/>
  <c r="K8" i="58"/>
  <c r="M8" i="58"/>
  <c r="F9" i="58"/>
  <c r="G9" i="58"/>
  <c r="H9" i="58"/>
  <c r="I9" i="58"/>
  <c r="J9" i="58"/>
  <c r="K9" i="58"/>
  <c r="L9" i="58"/>
  <c r="M9" i="58"/>
  <c r="D10" i="58"/>
  <c r="F10" i="58"/>
  <c r="G10" i="58"/>
  <c r="H10" i="58"/>
  <c r="I10" i="58"/>
  <c r="J10" i="58"/>
  <c r="K10" i="58"/>
  <c r="L10" i="58"/>
  <c r="M10" i="58"/>
  <c r="F11" i="58"/>
  <c r="G11" i="58"/>
  <c r="H11" i="58"/>
  <c r="I11" i="58"/>
  <c r="J11" i="58"/>
  <c r="K11" i="58"/>
  <c r="L11" i="58"/>
  <c r="M11" i="58"/>
  <c r="D12" i="58"/>
  <c r="F12" i="58"/>
  <c r="G12" i="58"/>
  <c r="H12" i="58"/>
  <c r="I12" i="58"/>
  <c r="J12" i="58"/>
  <c r="K12" i="58"/>
  <c r="L12" i="58"/>
  <c r="M12" i="58"/>
  <c r="D13" i="58"/>
  <c r="F13" i="58"/>
  <c r="G13" i="58"/>
  <c r="H13" i="58"/>
  <c r="I13" i="58"/>
  <c r="J13" i="58"/>
  <c r="K13" i="58"/>
  <c r="L13" i="58"/>
  <c r="M13" i="58"/>
  <c r="D14" i="58"/>
  <c r="F14" i="58"/>
  <c r="G14" i="58"/>
  <c r="H14" i="58"/>
  <c r="I14" i="58"/>
  <c r="J14" i="58"/>
  <c r="K14" i="58"/>
  <c r="L14" i="58"/>
  <c r="M14" i="58"/>
  <c r="D15" i="58"/>
  <c r="F15" i="58"/>
  <c r="G15" i="58"/>
  <c r="H15" i="58"/>
  <c r="I15" i="58"/>
  <c r="J15" i="58"/>
  <c r="K15" i="58"/>
  <c r="L15" i="58"/>
  <c r="M15" i="58"/>
  <c r="D16" i="58"/>
  <c r="F16" i="58"/>
  <c r="G16" i="58"/>
  <c r="H16" i="58"/>
  <c r="I16" i="58"/>
  <c r="J16" i="58"/>
  <c r="K16" i="58"/>
  <c r="L16" i="58"/>
  <c r="M16" i="58"/>
  <c r="F17" i="58"/>
  <c r="G17" i="58"/>
  <c r="H17" i="58"/>
  <c r="I17" i="58"/>
  <c r="J17" i="58"/>
  <c r="K17" i="58"/>
  <c r="L17" i="58"/>
  <c r="M17" i="58"/>
  <c r="F18" i="58"/>
  <c r="G18" i="58"/>
  <c r="H18" i="58"/>
  <c r="I18" i="58"/>
  <c r="J18" i="58"/>
  <c r="K18" i="58"/>
  <c r="L18" i="58"/>
  <c r="M18" i="58"/>
  <c r="F19" i="58"/>
  <c r="G19" i="58"/>
  <c r="I19" i="58"/>
  <c r="K19" i="58"/>
  <c r="L19" i="58"/>
  <c r="M19" i="58"/>
  <c r="P19" i="58"/>
  <c r="G20" i="58"/>
  <c r="M20" i="58"/>
  <c r="G21" i="58"/>
  <c r="M21" i="58"/>
  <c r="N21" i="58"/>
  <c r="G22" i="58"/>
  <c r="M22" i="58"/>
  <c r="F23" i="58"/>
  <c r="G23" i="58"/>
  <c r="I23" i="58"/>
  <c r="K23" i="58"/>
  <c r="M23" i="58"/>
  <c r="G25" i="58"/>
  <c r="C3" i="131"/>
  <c r="H5" i="131"/>
  <c r="E8" i="131"/>
  <c r="J14" i="131"/>
  <c r="O14" i="131"/>
  <c r="A2" i="122"/>
  <c r="B4" i="121"/>
  <c r="B6" i="121"/>
  <c r="A11" i="121"/>
  <c r="A12" i="121"/>
</calcChain>
</file>

<file path=xl/sharedStrings.xml><?xml version="1.0" encoding="utf-8"?>
<sst xmlns="http://schemas.openxmlformats.org/spreadsheetml/2006/main" count="1327" uniqueCount="726">
  <si>
    <t>기 술 계</t>
    <phoneticPr fontId="34" type="noConversion"/>
  </si>
  <si>
    <t>기술사</t>
    <phoneticPr fontId="34" type="noConversion"/>
  </si>
  <si>
    <t>특급기술자</t>
    <phoneticPr fontId="2" type="noConversion"/>
  </si>
  <si>
    <t>기 능 계</t>
    <phoneticPr fontId="34" type="noConversion"/>
  </si>
  <si>
    <t>측    량</t>
    <phoneticPr fontId="2" type="noConversion"/>
  </si>
  <si>
    <t>고급기능사</t>
    <phoneticPr fontId="2" type="noConversion"/>
  </si>
  <si>
    <t>중급기능사</t>
    <phoneticPr fontId="2" type="noConversion"/>
  </si>
  <si>
    <t>초급기능사</t>
    <phoneticPr fontId="2" type="noConversion"/>
  </si>
  <si>
    <t>지도제작</t>
    <phoneticPr fontId="2" type="noConversion"/>
  </si>
  <si>
    <t>도    화</t>
    <phoneticPr fontId="2" type="noConversion"/>
  </si>
  <si>
    <t>항공사진</t>
    <phoneticPr fontId="2" type="noConversion"/>
  </si>
  <si>
    <t>기    타</t>
    <phoneticPr fontId="2" type="noConversion"/>
  </si>
  <si>
    <t>항  법  사</t>
    <phoneticPr fontId="2" type="noConversion"/>
  </si>
  <si>
    <t>계</t>
    <phoneticPr fontId="2" type="noConversion"/>
  </si>
  <si>
    <t>정보처리기사</t>
    <phoneticPr fontId="2" type="noConversion"/>
  </si>
  <si>
    <t>초급기술자</t>
    <phoneticPr fontId="2" type="noConversion"/>
  </si>
  <si>
    <t>수량</t>
  </si>
  <si>
    <t>단위</t>
  </si>
  <si>
    <t>합     계</t>
  </si>
  <si>
    <t>인</t>
  </si>
  <si>
    <t>일</t>
  </si>
  <si>
    <t xml:space="preserve"> </t>
  </si>
  <si>
    <t>구    분</t>
    <phoneticPr fontId="2" type="noConversion"/>
  </si>
  <si>
    <t>고급기술자</t>
    <phoneticPr fontId="2" type="noConversion"/>
  </si>
  <si>
    <t>중급기술자</t>
    <phoneticPr fontId="2" type="noConversion"/>
  </si>
  <si>
    <t>일</t>
    <phoneticPr fontId="2" type="noConversion"/>
  </si>
  <si>
    <t>원/일</t>
    <phoneticPr fontId="2" type="noConversion"/>
  </si>
  <si>
    <t>구분</t>
    <phoneticPr fontId="2" type="noConversion"/>
  </si>
  <si>
    <t>단가(원)</t>
  </si>
  <si>
    <t>사업용조종사</t>
  </si>
  <si>
    <t>항공정비사</t>
  </si>
  <si>
    <t>ℓ</t>
  </si>
  <si>
    <t>벡타편집S/W</t>
  </si>
  <si>
    <t>DEM제작소프트웨어</t>
  </si>
  <si>
    <t>영상제작소프트웨어</t>
  </si>
  <si>
    <t>(단위 : 원)</t>
    <phoneticPr fontId="2" type="noConversion"/>
  </si>
  <si>
    <t>구   분</t>
    <phoneticPr fontId="2" type="noConversion"/>
  </si>
  <si>
    <t>기 준 범 위</t>
    <phoneticPr fontId="2" type="noConversion"/>
  </si>
  <si>
    <t>식비(1일당)</t>
    <phoneticPr fontId="2" type="noConversion"/>
  </si>
  <si>
    <t>계</t>
    <phoneticPr fontId="2" type="noConversion"/>
  </si>
  <si>
    <t>특급기술자</t>
    <phoneticPr fontId="2" type="noConversion"/>
  </si>
  <si>
    <t>고급기술자</t>
    <phoneticPr fontId="2" type="noConversion"/>
  </si>
  <si>
    <t>사업용조종사</t>
    <phoneticPr fontId="2" type="noConversion"/>
  </si>
  <si>
    <t>항공정비사</t>
    <phoneticPr fontId="2" type="noConversion"/>
  </si>
  <si>
    <t>초급기술자</t>
    <phoneticPr fontId="2" type="noConversion"/>
  </si>
  <si>
    <t>고급기능사</t>
    <phoneticPr fontId="2" type="noConversion"/>
  </si>
  <si>
    <t>중급기능사</t>
    <phoneticPr fontId="2" type="noConversion"/>
  </si>
  <si>
    <t>초급기능사</t>
    <phoneticPr fontId="2" type="noConversion"/>
  </si>
  <si>
    <t>숙   박   료</t>
    <phoneticPr fontId="2" type="noConversion"/>
  </si>
  <si>
    <t>식     비</t>
    <phoneticPr fontId="2" type="noConversion"/>
  </si>
  <si>
    <t>중급기술자</t>
    <phoneticPr fontId="2" type="noConversion"/>
  </si>
  <si>
    <t>비   고</t>
    <phoneticPr fontId="34" type="noConversion"/>
  </si>
  <si>
    <t>노 임 단 가</t>
    <phoneticPr fontId="34" type="noConversion"/>
  </si>
  <si>
    <t>점</t>
    <phoneticPr fontId="2" type="noConversion"/>
  </si>
  <si>
    <t>2주파 5mm±1ppm·D 정밀도</t>
  </si>
  <si>
    <t>항공기용</t>
  </si>
  <si>
    <t>Scanner</t>
  </si>
  <si>
    <t>Plotter</t>
  </si>
  <si>
    <t>계획준비</t>
    <phoneticPr fontId="2" type="noConversion"/>
  </si>
  <si>
    <t>답사선점</t>
    <phoneticPr fontId="2" type="noConversion"/>
  </si>
  <si>
    <t>관측</t>
    <phoneticPr fontId="2" type="noConversion"/>
  </si>
  <si>
    <t>계산</t>
    <phoneticPr fontId="2" type="noConversion"/>
  </si>
  <si>
    <t>외업</t>
    <phoneticPr fontId="2" type="noConversion"/>
  </si>
  <si>
    <t>시가지</t>
    <phoneticPr fontId="2" type="noConversion"/>
  </si>
  <si>
    <t>평지</t>
    <phoneticPr fontId="2" type="noConversion"/>
  </si>
  <si>
    <t>산악지</t>
    <phoneticPr fontId="2" type="noConversion"/>
  </si>
  <si>
    <t>예   정   공   정   표</t>
    <phoneticPr fontId="2" type="noConversion"/>
  </si>
  <si>
    <t>공   종</t>
    <phoneticPr fontId="2" type="noConversion"/>
  </si>
  <si>
    <t>기   간</t>
    <phoneticPr fontId="2" type="noConversion"/>
  </si>
  <si>
    <t>비고</t>
    <phoneticPr fontId="2" type="noConversion"/>
  </si>
  <si>
    <t>지하시설물도 출력</t>
    <phoneticPr fontId="2" type="noConversion"/>
  </si>
  <si>
    <t>성과심사</t>
    <phoneticPr fontId="2" type="noConversion"/>
  </si>
  <si>
    <t xml:space="preserve"> </t>
    <phoneticPr fontId="2" type="noConversion"/>
  </si>
  <si>
    <t>㎢</t>
    <phoneticPr fontId="2" type="noConversion"/>
  </si>
  <si>
    <t>숙박료(1박당)</t>
    <phoneticPr fontId="2" type="noConversion"/>
  </si>
  <si>
    <t>측량대가의 기준 [별표1]여비지급기준 (제9조2항 관련)</t>
    <phoneticPr fontId="2" type="noConversion"/>
  </si>
  <si>
    <t>GPS</t>
  </si>
  <si>
    <t>레벨</t>
  </si>
  <si>
    <t>디지털 레벨</t>
  </si>
  <si>
    <t>"</t>
  </si>
  <si>
    <t>항공기</t>
  </si>
  <si>
    <t>항공촬영용카메라 장착가능</t>
  </si>
  <si>
    <t>디지털카메라</t>
  </si>
  <si>
    <t>GPS/INS</t>
  </si>
  <si>
    <t>Lidar</t>
  </si>
  <si>
    <t>항공기보험료</t>
  </si>
  <si>
    <t>승무원 및 제2자 보험료</t>
  </si>
  <si>
    <t>카메라 보험료</t>
  </si>
  <si>
    <t>수치 사진측량장비</t>
  </si>
  <si>
    <t>DPW</t>
  </si>
  <si>
    <t>지도제작용</t>
  </si>
  <si>
    <t>자동입력장치</t>
  </si>
  <si>
    <t>출력장치</t>
  </si>
  <si>
    <t>Photo Scanner</t>
  </si>
  <si>
    <t>항공사진전용</t>
  </si>
  <si>
    <t>DEM 제작용</t>
  </si>
  <si>
    <t>영상처리용</t>
  </si>
  <si>
    <t>품  명</t>
  </si>
  <si>
    <t>규  격</t>
  </si>
  <si>
    <t>140mm*140mm*670mm</t>
  </si>
  <si>
    <t>개</t>
  </si>
  <si>
    <t>270mm*270mm*80mm</t>
  </si>
  <si>
    <t>보조수준점</t>
  </si>
  <si>
    <t>경고문(동판)</t>
  </si>
  <si>
    <t>90mm*80mm*20mm*10mm</t>
  </si>
  <si>
    <t>항공유</t>
  </si>
  <si>
    <t>AV-GAS</t>
  </si>
  <si>
    <t>JET A-1</t>
  </si>
  <si>
    <t>항공오일</t>
  </si>
  <si>
    <t>Aeroshell15w50</t>
  </si>
  <si>
    <t>Ⅰ.</t>
  </si>
  <si>
    <t>Ⅱ.</t>
  </si>
  <si>
    <t>Ⅲ.</t>
  </si>
  <si>
    <t>전년대비
(ⓑ-ⓐ)/ⓐ*100</t>
    <phoneticPr fontId="2" type="noConversion"/>
  </si>
  <si>
    <t>순 용 역 비 산 출 서</t>
    <phoneticPr fontId="2" type="noConversion"/>
  </si>
  <si>
    <t>복수견적</t>
  </si>
  <si>
    <t>자료출처</t>
    <phoneticPr fontId="2" type="noConversion"/>
  </si>
  <si>
    <t>심 사 내 용</t>
  </si>
  <si>
    <t>총 수 량</t>
  </si>
  <si>
    <t>심 사 량</t>
  </si>
  <si>
    <t>단   가</t>
  </si>
  <si>
    <t>금   액</t>
  </si>
  <si>
    <t>비  고</t>
  </si>
  <si>
    <t>점</t>
  </si>
  <si>
    <t>Km</t>
  </si>
  <si>
    <t>모델</t>
  </si>
  <si>
    <t>항 공 사 진</t>
  </si>
  <si>
    <t>지하시설물도</t>
  </si>
  <si>
    <t>도엽</t>
  </si>
  <si>
    <t>고급기술자</t>
    <phoneticPr fontId="2" type="noConversion"/>
  </si>
  <si>
    <t>식</t>
    <phoneticPr fontId="2" type="noConversion"/>
  </si>
  <si>
    <t>공무원 여비규정 [별표2] 국내 여비 지급표</t>
    <phoneticPr fontId="2" type="noConversion"/>
  </si>
  <si>
    <t>■ 일비 : 20,000원</t>
    <phoneticPr fontId="2" type="noConversion"/>
  </si>
  <si>
    <t>공무원 여비규정 [별표2] 국내 여비 지급표 제2호 기준</t>
    <phoneticPr fontId="2" type="noConversion"/>
  </si>
  <si>
    <t>수 량 산 출 서</t>
    <phoneticPr fontId="31" type="noConversion"/>
  </si>
  <si>
    <t>번호</t>
    <phoneticPr fontId="2" type="noConversion"/>
  </si>
  <si>
    <t>내          용</t>
    <phoneticPr fontId="2" type="noConversion"/>
  </si>
  <si>
    <t>수    량</t>
    <phoneticPr fontId="2" type="noConversion"/>
  </si>
  <si>
    <t>산 출 근 거</t>
    <phoneticPr fontId="2" type="noConversion"/>
  </si>
  <si>
    <t>비 고</t>
    <phoneticPr fontId="2" type="noConversion"/>
  </si>
  <si>
    <t>점</t>
    <phoneticPr fontId="2" type="noConversion"/>
  </si>
  <si>
    <t>측량대상 관로연장</t>
    <phoneticPr fontId="31" type="noConversion"/>
  </si>
  <si>
    <t>km</t>
    <phoneticPr fontId="31" type="noConversion"/>
  </si>
  <si>
    <t>㎞</t>
    <phoneticPr fontId="2" type="noConversion"/>
  </si>
  <si>
    <t>측량대상 관로연장</t>
    <phoneticPr fontId="31" type="noConversion"/>
  </si>
  <si>
    <t>㎢</t>
    <phoneticPr fontId="2" type="noConversion"/>
  </si>
  <si>
    <t xml:space="preserve">  * 전체 관로 연장 : </t>
    <phoneticPr fontId="2" type="noConversion"/>
  </si>
  <si>
    <t xml:space="preserve">  * 수량 : </t>
    <phoneticPr fontId="2" type="noConversion"/>
  </si>
  <si>
    <t xml:space="preserve">  * 기준 : 500m 당 1점 (4급 기준점간 거리 : 500m)</t>
    <phoneticPr fontId="2" type="noConversion"/>
  </si>
  <si>
    <t>m</t>
    <phoneticPr fontId="2" type="noConversion"/>
  </si>
  <si>
    <t xml:space="preserve">  * 기준 : 관로 주변 폭 100m 적용</t>
    <phoneticPr fontId="2" type="noConversion"/>
  </si>
  <si>
    <t>㎢</t>
  </si>
  <si>
    <t xml:space="preserve">  * 기준 : 신규 관로의 노출된 상태 측량</t>
    <phoneticPr fontId="2" type="noConversion"/>
  </si>
  <si>
    <t xml:space="preserve">  * 기준 : 전체 관로 연장 반영</t>
    <phoneticPr fontId="2" type="noConversion"/>
  </si>
  <si>
    <t xml:space="preserve">  * 기준 : 공공측량 성과심사 수수료 내역 참조</t>
    <phoneticPr fontId="2" type="noConversion"/>
  </si>
  <si>
    <t>식</t>
  </si>
  <si>
    <t>제1호표</t>
    <phoneticPr fontId="2" type="noConversion"/>
  </si>
  <si>
    <t xml:space="preserve">ㅇ 지형유형에 따른 증가계수 : </t>
    <phoneticPr fontId="2" type="noConversion"/>
  </si>
  <si>
    <t xml:space="preserve">ㅇ 작업량에 따른 증가계수 : </t>
    <phoneticPr fontId="2" type="noConversion"/>
  </si>
  <si>
    <t xml:space="preserve">ㅇ 점간거리별 증감계수 : </t>
    <phoneticPr fontId="2" type="noConversion"/>
  </si>
  <si>
    <t>ㅇ 작업량 산정 :</t>
    <phoneticPr fontId="2" type="noConversion"/>
  </si>
  <si>
    <t>×</t>
    <phoneticPr fontId="2" type="noConversion"/>
  </si>
  <si>
    <t>/</t>
    <phoneticPr fontId="2" type="noConversion"/>
  </si>
  <si>
    <t>=</t>
    <phoneticPr fontId="2" type="noConversion"/>
  </si>
  <si>
    <t>인    부</t>
    <phoneticPr fontId="2" type="noConversion"/>
  </si>
  <si>
    <t>비   고</t>
    <phoneticPr fontId="2" type="noConversion"/>
  </si>
  <si>
    <t>전체</t>
    <phoneticPr fontId="2" type="noConversion"/>
  </si>
  <si>
    <t>정리,점검</t>
    <phoneticPr fontId="2" type="noConversion"/>
  </si>
  <si>
    <t>인/점</t>
    <phoneticPr fontId="2" type="noConversion"/>
  </si>
  <si>
    <t>제2호표</t>
    <phoneticPr fontId="2" type="noConversion"/>
  </si>
  <si>
    <t xml:space="preserve">ㅇ 지형에 따른 증가계수 : </t>
    <phoneticPr fontId="2" type="noConversion"/>
  </si>
  <si>
    <t>ㅇ 매설물종류별 증감계수 :</t>
    <phoneticPr fontId="2" type="noConversion"/>
  </si>
  <si>
    <t>(상수도)</t>
    <phoneticPr fontId="2" type="noConversion"/>
  </si>
  <si>
    <t>ㅇ 측량길이 산정</t>
    <phoneticPr fontId="2" type="noConversion"/>
  </si>
  <si>
    <t>ㅇ 작업인원 산출</t>
    <phoneticPr fontId="2" type="noConversion"/>
  </si>
  <si>
    <t>구      분</t>
    <phoneticPr fontId="2" type="noConversion"/>
  </si>
  <si>
    <t>합   계</t>
    <phoneticPr fontId="2" type="noConversion"/>
  </si>
  <si>
    <t>매설</t>
    <phoneticPr fontId="31" type="noConversion"/>
  </si>
  <si>
    <t>일</t>
    <phoneticPr fontId="31" type="noConversion"/>
  </si>
  <si>
    <t>노출</t>
    <phoneticPr fontId="2" type="noConversion"/>
  </si>
  <si>
    <t>작 업 계 획</t>
    <phoneticPr fontId="2" type="noConversion"/>
  </si>
  <si>
    <t xml:space="preserve"> - 상각비 :</t>
    <phoneticPr fontId="2" type="noConversion"/>
  </si>
  <si>
    <t xml:space="preserve"> ×</t>
    <phoneticPr fontId="2" type="noConversion"/>
  </si>
  <si>
    <t>÷  (</t>
    <phoneticPr fontId="2" type="noConversion"/>
  </si>
  <si>
    <t>년</t>
    <phoneticPr fontId="2" type="noConversion"/>
  </si>
  <si>
    <t>일)</t>
    <phoneticPr fontId="2" type="noConversion"/>
  </si>
  <si>
    <t xml:space="preserve"> - 정비비 :</t>
    <phoneticPr fontId="2" type="noConversion"/>
  </si>
  <si>
    <t>÷</t>
    <phoneticPr fontId="2" type="noConversion"/>
  </si>
  <si>
    <t>제3호표</t>
    <phoneticPr fontId="2" type="noConversion"/>
  </si>
  <si>
    <t xml:space="preserve">  - 1/1,000  : </t>
    <phoneticPr fontId="2" type="noConversion"/>
  </si>
  <si>
    <t>ㅇ 작업일수 산정</t>
    <phoneticPr fontId="2" type="noConversion"/>
  </si>
  <si>
    <t>÷ (</t>
    <phoneticPr fontId="2" type="noConversion"/>
  </si>
  <si>
    <t>시간/일</t>
    <phoneticPr fontId="2" type="noConversion"/>
  </si>
  <si>
    <t>)  =</t>
    <phoneticPr fontId="2" type="noConversion"/>
  </si>
  <si>
    <t>일/㎞</t>
    <phoneticPr fontId="2" type="noConversion"/>
  </si>
  <si>
    <t>ㅇ 지형에 따른 증가계수 :</t>
    <phoneticPr fontId="2" type="noConversion"/>
  </si>
  <si>
    <t>ㅇ 시설물 종류별 증감계수 :</t>
    <phoneticPr fontId="2" type="noConversion"/>
  </si>
  <si>
    <t>인</t>
    <phoneticPr fontId="2" type="noConversion"/>
  </si>
  <si>
    <t xml:space="preserve">  - 중급기능사(지도제작) :</t>
    <phoneticPr fontId="2" type="noConversion"/>
  </si>
  <si>
    <t>제4호표</t>
    <phoneticPr fontId="2" type="noConversion"/>
  </si>
  <si>
    <t xml:space="preserve">    -  1/1,000  :</t>
    <phoneticPr fontId="2" type="noConversion"/>
  </si>
  <si>
    <t>km</t>
    <phoneticPr fontId="2" type="noConversion"/>
  </si>
  <si>
    <t>ㅇ 인원구성</t>
    <phoneticPr fontId="2" type="noConversion"/>
  </si>
  <si>
    <t>작업구분</t>
    <phoneticPr fontId="2" type="noConversion"/>
  </si>
  <si>
    <t>중급기능사(지도제작)</t>
    <phoneticPr fontId="2" type="noConversion"/>
  </si>
  <si>
    <t>참여비율(%)</t>
    <phoneticPr fontId="2" type="noConversion"/>
  </si>
  <si>
    <t xml:space="preserve">) × </t>
    <phoneticPr fontId="2" type="noConversion"/>
  </si>
  <si>
    <t>일/km</t>
    <phoneticPr fontId="2" type="noConversion"/>
  </si>
  <si>
    <t>ㅇ 작업인원 산정</t>
    <phoneticPr fontId="2" type="noConversion"/>
  </si>
  <si>
    <t>(</t>
    <phoneticPr fontId="2" type="noConversion"/>
  </si>
  <si>
    <t>인 )</t>
    <phoneticPr fontId="2" type="noConversion"/>
  </si>
  <si>
    <t>제5호표</t>
    <phoneticPr fontId="2" type="noConversion"/>
  </si>
  <si>
    <t>ㅇ 지형유형에 따른 증감계수 :</t>
    <phoneticPr fontId="2" type="noConversion"/>
  </si>
  <si>
    <t>비  고</t>
    <phoneticPr fontId="2" type="noConversion"/>
  </si>
  <si>
    <t>작업인원(인)</t>
    <phoneticPr fontId="2" type="noConversion"/>
  </si>
  <si>
    <t>단  가  산  출  서</t>
    <phoneticPr fontId="2" type="noConversion"/>
  </si>
  <si>
    <t>밀집</t>
    <phoneticPr fontId="2" type="noConversion"/>
  </si>
  <si>
    <t>산지</t>
    <phoneticPr fontId="2" type="noConversion"/>
  </si>
  <si>
    <t>* 지형 증감계수</t>
    <phoneticPr fontId="2" type="noConversion"/>
  </si>
  <si>
    <t>* 작업량 증감계수</t>
    <phoneticPr fontId="2" type="noConversion"/>
  </si>
  <si>
    <t>* 점간 거리별 증감계수</t>
    <phoneticPr fontId="2" type="noConversion"/>
  </si>
  <si>
    <t>인건비</t>
    <phoneticPr fontId="2" type="noConversion"/>
  </si>
  <si>
    <t>여비</t>
    <phoneticPr fontId="2" type="noConversion"/>
  </si>
  <si>
    <t>단 위</t>
  </si>
  <si>
    <t>계</t>
  </si>
  <si>
    <t>단 가</t>
  </si>
  <si>
    <t>km</t>
  </si>
  <si>
    <t>항목
번호</t>
    <phoneticPr fontId="2" type="noConversion"/>
  </si>
  <si>
    <t>자료수집 및 작업준비</t>
    <phoneticPr fontId="2" type="noConversion"/>
  </si>
  <si>
    <t>지하시설물도 제작편집</t>
    <phoneticPr fontId="1" type="noConversion"/>
  </si>
  <si>
    <t>제 경 비</t>
    <phoneticPr fontId="2" type="noConversion"/>
  </si>
  <si>
    <t>기 술 료</t>
    <phoneticPr fontId="2" type="noConversion"/>
  </si>
  <si>
    <t>성과심사료</t>
    <phoneticPr fontId="2" type="noConversion"/>
  </si>
  <si>
    <t>교외지</t>
    <phoneticPr fontId="2" type="noConversion"/>
  </si>
  <si>
    <t>농경지</t>
    <phoneticPr fontId="2" type="noConversion"/>
  </si>
  <si>
    <t>구릉지</t>
    <phoneticPr fontId="2" type="noConversion"/>
  </si>
  <si>
    <t xml:space="preserve"> 항목번호 :</t>
    <phoneticPr fontId="44" type="noConversion"/>
  </si>
  <si>
    <t xml:space="preserve"> 공    종 :</t>
    <phoneticPr fontId="44" type="noConversion"/>
  </si>
  <si>
    <t xml:space="preserve"> 단    위 :</t>
    <phoneticPr fontId="44" type="noConversion"/>
  </si>
  <si>
    <t>점</t>
    <phoneticPr fontId="2" type="noConversion"/>
  </si>
  <si>
    <t>인건비</t>
    <phoneticPr fontId="2" type="noConversion"/>
  </si>
  <si>
    <t>재료비</t>
    <phoneticPr fontId="2" type="noConversion"/>
  </si>
  <si>
    <t>경 비</t>
    <phoneticPr fontId="2" type="noConversion"/>
  </si>
  <si>
    <t>종   별</t>
  </si>
  <si>
    <t>수   량</t>
  </si>
  <si>
    <t>노  무  비</t>
    <phoneticPr fontId="2" type="noConversion"/>
  </si>
  <si>
    <t>재  료  비</t>
    <phoneticPr fontId="2" type="noConversion"/>
  </si>
  <si>
    <t>경      비</t>
    <phoneticPr fontId="2" type="noConversion"/>
  </si>
  <si>
    <t>비   고</t>
    <phoneticPr fontId="2" type="noConversion"/>
  </si>
  <si>
    <t>금　　액</t>
    <phoneticPr fontId="2" type="noConversion"/>
  </si>
  <si>
    <t>고급기술자</t>
  </si>
  <si>
    <t>중급기술자</t>
  </si>
  <si>
    <t>초급기술자</t>
  </si>
  <si>
    <t xml:space="preserve"> </t>
    <phoneticPr fontId="2" type="noConversion"/>
  </si>
  <si>
    <t>초급기능사</t>
  </si>
  <si>
    <t>보통인부</t>
    <phoneticPr fontId="44" type="noConversion"/>
  </si>
  <si>
    <t>고급기술자</t>
    <phoneticPr fontId="44" type="noConversion"/>
  </si>
  <si>
    <t>여비</t>
    <phoneticPr fontId="44" type="noConversion"/>
  </si>
  <si>
    <t>인</t>
    <phoneticPr fontId="44" type="noConversion"/>
  </si>
  <si>
    <t>중급기술자</t>
    <phoneticPr fontId="44" type="noConversion"/>
  </si>
  <si>
    <t>여비</t>
    <phoneticPr fontId="44" type="noConversion"/>
  </si>
  <si>
    <t>인</t>
    <phoneticPr fontId="44" type="noConversion"/>
  </si>
  <si>
    <t>여비</t>
    <phoneticPr fontId="44" type="noConversion"/>
  </si>
  <si>
    <t xml:space="preserve"> </t>
    <phoneticPr fontId="2" type="noConversion"/>
  </si>
  <si>
    <t>여비</t>
    <phoneticPr fontId="44" type="noConversion"/>
  </si>
  <si>
    <t xml:space="preserve"> </t>
    <phoneticPr fontId="2" type="noConversion"/>
  </si>
  <si>
    <t>개</t>
    <phoneticPr fontId="2" type="noConversion"/>
  </si>
  <si>
    <t xml:space="preserve"> 항목번호 :</t>
    <phoneticPr fontId="2" type="noConversion"/>
  </si>
  <si>
    <t xml:space="preserve"> 공    종 :</t>
    <phoneticPr fontId="2" type="noConversion"/>
  </si>
  <si>
    <t xml:space="preserve"> 단    위 :</t>
    <phoneticPr fontId="44" type="noConversion"/>
  </si>
  <si>
    <t>㎞</t>
    <phoneticPr fontId="44" type="noConversion"/>
  </si>
  <si>
    <t>인건비</t>
    <phoneticPr fontId="2" type="noConversion"/>
  </si>
  <si>
    <t>재료비</t>
    <phoneticPr fontId="2" type="noConversion"/>
  </si>
  <si>
    <t>경 비</t>
    <phoneticPr fontId="2" type="noConversion"/>
  </si>
  <si>
    <t>노  무  비</t>
    <phoneticPr fontId="2" type="noConversion"/>
  </si>
  <si>
    <t>재  료  비</t>
    <phoneticPr fontId="2" type="noConversion"/>
  </si>
  <si>
    <t>경      비</t>
    <phoneticPr fontId="2" type="noConversion"/>
  </si>
  <si>
    <t>금　　액</t>
    <phoneticPr fontId="2" type="noConversion"/>
  </si>
  <si>
    <t>중급기술자</t>
    <phoneticPr fontId="44" type="noConversion"/>
  </si>
  <si>
    <t>초급기술자</t>
    <phoneticPr fontId="2" type="noConversion"/>
  </si>
  <si>
    <t>인</t>
    <phoneticPr fontId="2" type="noConversion"/>
  </si>
  <si>
    <t xml:space="preserve"> 항목번호 :</t>
    <phoneticPr fontId="2" type="noConversion"/>
  </si>
  <si>
    <t xml:space="preserve"> 공    종 :</t>
    <phoneticPr fontId="2" type="noConversion"/>
  </si>
  <si>
    <t>㎞</t>
    <phoneticPr fontId="44" type="noConversion"/>
  </si>
  <si>
    <t>인건비</t>
    <phoneticPr fontId="2" type="noConversion"/>
  </si>
  <si>
    <t>재료비</t>
    <phoneticPr fontId="2" type="noConversion"/>
  </si>
  <si>
    <t>경 비</t>
    <phoneticPr fontId="2" type="noConversion"/>
  </si>
  <si>
    <t>계</t>
    <phoneticPr fontId="31" type="noConversion"/>
  </si>
  <si>
    <t xml:space="preserve"> 항목번호 :</t>
    <phoneticPr fontId="2" type="noConversion"/>
  </si>
  <si>
    <t xml:space="preserve"> 공    종 :</t>
    <phoneticPr fontId="2" type="noConversion"/>
  </si>
  <si>
    <t xml:space="preserve"> 단    위 :</t>
    <phoneticPr fontId="44" type="noConversion"/>
  </si>
  <si>
    <t>㎞</t>
    <phoneticPr fontId="44" type="noConversion"/>
  </si>
  <si>
    <t>인건비</t>
    <phoneticPr fontId="2" type="noConversion"/>
  </si>
  <si>
    <t>재료비</t>
    <phoneticPr fontId="2" type="noConversion"/>
  </si>
  <si>
    <t>경 비</t>
    <phoneticPr fontId="2" type="noConversion"/>
  </si>
  <si>
    <t>인</t>
    <phoneticPr fontId="44" type="noConversion"/>
  </si>
  <si>
    <t>초급기술자</t>
    <phoneticPr fontId="44" type="noConversion"/>
  </si>
  <si>
    <t>인</t>
    <phoneticPr fontId="44" type="noConversion"/>
  </si>
  <si>
    <t>중급기능사</t>
    <phoneticPr fontId="44" type="noConversion"/>
  </si>
  <si>
    <t>인</t>
    <phoneticPr fontId="44" type="noConversion"/>
  </si>
  <si>
    <t xml:space="preserve"> </t>
    <phoneticPr fontId="2" type="noConversion"/>
  </si>
  <si>
    <t>초급기능사</t>
    <phoneticPr fontId="44" type="noConversion"/>
  </si>
  <si>
    <t>인</t>
    <phoneticPr fontId="44" type="noConversion"/>
  </si>
  <si>
    <t>중급기술자</t>
    <phoneticPr fontId="44" type="noConversion"/>
  </si>
  <si>
    <t>여비</t>
    <phoneticPr fontId="2" type="noConversion"/>
  </si>
  <si>
    <t>인</t>
    <phoneticPr fontId="2" type="noConversion"/>
  </si>
  <si>
    <t>초급기술자</t>
    <phoneticPr fontId="44" type="noConversion"/>
  </si>
  <si>
    <t>여비</t>
    <phoneticPr fontId="44" type="noConversion"/>
  </si>
  <si>
    <t>인</t>
    <phoneticPr fontId="2" type="noConversion"/>
  </si>
  <si>
    <t>중급기능사</t>
    <phoneticPr fontId="44" type="noConversion"/>
  </si>
  <si>
    <t>여비</t>
    <phoneticPr fontId="44" type="noConversion"/>
  </si>
  <si>
    <t>초급기능사</t>
    <phoneticPr fontId="44" type="noConversion"/>
  </si>
  <si>
    <t>여비</t>
    <phoneticPr fontId="44" type="noConversion"/>
  </si>
  <si>
    <t>지하시설물탐사기</t>
    <phoneticPr fontId="2" type="noConversion"/>
  </si>
  <si>
    <t>기계경비</t>
    <phoneticPr fontId="2" type="noConversion"/>
  </si>
  <si>
    <t>일</t>
    <phoneticPr fontId="2" type="noConversion"/>
  </si>
  <si>
    <t>계</t>
    <phoneticPr fontId="31" type="noConversion"/>
  </si>
  <si>
    <t xml:space="preserve"> 항목번호 :</t>
    <phoneticPr fontId="2" type="noConversion"/>
  </si>
  <si>
    <t xml:space="preserve"> 공    종 :</t>
    <phoneticPr fontId="2" type="noConversion"/>
  </si>
  <si>
    <t xml:space="preserve"> 단    위 :</t>
    <phoneticPr fontId="44" type="noConversion"/>
  </si>
  <si>
    <t>㎞</t>
    <phoneticPr fontId="44" type="noConversion"/>
  </si>
  <si>
    <t>인건비</t>
    <phoneticPr fontId="2" type="noConversion"/>
  </si>
  <si>
    <t>재료비</t>
    <phoneticPr fontId="2" type="noConversion"/>
  </si>
  <si>
    <t>경 비</t>
    <phoneticPr fontId="2" type="noConversion"/>
  </si>
  <si>
    <t>노  무  비</t>
    <phoneticPr fontId="2" type="noConversion"/>
  </si>
  <si>
    <t>재  료  비</t>
    <phoneticPr fontId="2" type="noConversion"/>
  </si>
  <si>
    <t>경      비</t>
    <phoneticPr fontId="2" type="noConversion"/>
  </si>
  <si>
    <t>비   고</t>
    <phoneticPr fontId="2" type="noConversion"/>
  </si>
  <si>
    <t>금　　액</t>
    <phoneticPr fontId="2" type="noConversion"/>
  </si>
  <si>
    <t>인</t>
    <phoneticPr fontId="44" type="noConversion"/>
  </si>
  <si>
    <t>초급기술자</t>
    <phoneticPr fontId="44" type="noConversion"/>
  </si>
  <si>
    <t>인</t>
    <phoneticPr fontId="44" type="noConversion"/>
  </si>
  <si>
    <t>인</t>
    <phoneticPr fontId="44" type="noConversion"/>
  </si>
  <si>
    <t>인</t>
    <phoneticPr fontId="44" type="noConversion"/>
  </si>
  <si>
    <t>인</t>
    <phoneticPr fontId="2" type="noConversion"/>
  </si>
  <si>
    <t>여비</t>
    <phoneticPr fontId="44" type="noConversion"/>
  </si>
  <si>
    <t>인</t>
    <phoneticPr fontId="2" type="noConversion"/>
  </si>
  <si>
    <t>인</t>
    <phoneticPr fontId="2" type="noConversion"/>
  </si>
  <si>
    <t>지하시설물탐사기</t>
    <phoneticPr fontId="2" type="noConversion"/>
  </si>
  <si>
    <t>기계경비</t>
    <phoneticPr fontId="2" type="noConversion"/>
  </si>
  <si>
    <t>계</t>
    <phoneticPr fontId="31" type="noConversion"/>
  </si>
  <si>
    <t xml:space="preserve"> 항목번호 :</t>
    <phoneticPr fontId="2" type="noConversion"/>
  </si>
  <si>
    <t xml:space="preserve"> 공    종 :</t>
    <phoneticPr fontId="2" type="noConversion"/>
  </si>
  <si>
    <t xml:space="preserve"> 단    위 :</t>
    <phoneticPr fontId="44" type="noConversion"/>
  </si>
  <si>
    <t>㎞</t>
    <phoneticPr fontId="44" type="noConversion"/>
  </si>
  <si>
    <t>인건비</t>
    <phoneticPr fontId="2" type="noConversion"/>
  </si>
  <si>
    <t>재료비</t>
    <phoneticPr fontId="2" type="noConversion"/>
  </si>
  <si>
    <t>경 비</t>
    <phoneticPr fontId="2" type="noConversion"/>
  </si>
  <si>
    <t xml:space="preserve"> 공    종 : </t>
    <phoneticPr fontId="44" type="noConversion"/>
  </si>
  <si>
    <t xml:space="preserve"> 단    위 : </t>
    <phoneticPr fontId="44" type="noConversion"/>
  </si>
  <si>
    <t>기계경비</t>
  </si>
  <si>
    <t xml:space="preserve"> 공    종 : </t>
    <phoneticPr fontId="2" type="noConversion"/>
  </si>
  <si>
    <t>정보처리기사</t>
    <phoneticPr fontId="44" type="noConversion"/>
  </si>
  <si>
    <t>㎢</t>
    <phoneticPr fontId="44" type="noConversion"/>
  </si>
  <si>
    <t>보통인력</t>
    <phoneticPr fontId="44" type="noConversion"/>
  </si>
  <si>
    <t>계</t>
    <phoneticPr fontId="2" type="noConversion"/>
  </si>
  <si>
    <t>단산 1호표</t>
    <phoneticPr fontId="31" type="noConversion"/>
  </si>
  <si>
    <t>단산 2호표</t>
    <phoneticPr fontId="31" type="noConversion"/>
  </si>
  <si>
    <t>일 위 대 가 표</t>
    <phoneticPr fontId="2" type="noConversion"/>
  </si>
  <si>
    <t>단산 3호표</t>
    <phoneticPr fontId="31" type="noConversion"/>
  </si>
  <si>
    <t>단산 4호표</t>
    <phoneticPr fontId="31" type="noConversion"/>
  </si>
  <si>
    <t>단산 5호표</t>
    <phoneticPr fontId="31" type="noConversion"/>
  </si>
  <si>
    <t>관로주변 폭 100m 적용</t>
    <phoneticPr fontId="2" type="noConversion"/>
  </si>
  <si>
    <t>설   계   설   명   서</t>
    <phoneticPr fontId="31" type="noConversion"/>
  </si>
  <si>
    <t xml:space="preserve"> 1. 용 역 명 :</t>
    <phoneticPr fontId="31" type="noConversion"/>
  </si>
  <si>
    <t xml:space="preserve"> 4. 용역개요 </t>
    <phoneticPr fontId="31" type="noConversion"/>
  </si>
  <si>
    <t xml:space="preserve"> 5. 용역기간 :</t>
    <phoneticPr fontId="31" type="noConversion"/>
  </si>
  <si>
    <t xml:space="preserve"> 6. 설계변경조건</t>
    <phoneticPr fontId="31" type="noConversion"/>
  </si>
  <si>
    <t>(점간거리 : 100m 적용)</t>
    <phoneticPr fontId="2" type="noConversion"/>
  </si>
  <si>
    <t>고급기능사</t>
    <phoneticPr fontId="2" type="noConversion"/>
  </si>
  <si>
    <t>단위:원(부가세 제외)</t>
  </si>
  <si>
    <t>전년대비
(ⓑ-ⓐ)/ⓐ*100</t>
    <phoneticPr fontId="2" type="noConversion"/>
  </si>
  <si>
    <t>비 고</t>
  </si>
  <si>
    <t>자료출처</t>
    <phoneticPr fontId="2" type="noConversion"/>
  </si>
  <si>
    <t>삼각점(표주)</t>
    <phoneticPr fontId="2" type="noConversion"/>
  </si>
  <si>
    <t>삼각점(반석)</t>
    <phoneticPr fontId="2" type="noConversion"/>
  </si>
  <si>
    <t>수준점(표석)</t>
    <phoneticPr fontId="2" type="noConversion"/>
  </si>
  <si>
    <t>1등용(170mm*170mm*740mm)</t>
    <phoneticPr fontId="2" type="noConversion"/>
  </si>
  <si>
    <t>2등용(140mm*140mm*670mm)</t>
    <phoneticPr fontId="2" type="noConversion"/>
  </si>
  <si>
    <t>지자기점(표석)</t>
    <phoneticPr fontId="2" type="noConversion"/>
  </si>
  <si>
    <t>통합기준점(표주,소형)</t>
    <phoneticPr fontId="2" type="noConversion"/>
  </si>
  <si>
    <t>170mm*170mm*740mm</t>
    <phoneticPr fontId="2" type="noConversion"/>
  </si>
  <si>
    <t>통합기준점(받침판,소형)</t>
    <phoneticPr fontId="2" type="noConversion"/>
  </si>
  <si>
    <t>300mm*300mm*90mm</t>
    <phoneticPr fontId="2" type="noConversion"/>
  </si>
  <si>
    <t>동판(R80mm)</t>
    <phoneticPr fontId="2" type="noConversion"/>
  </si>
  <si>
    <t>안내판(표지판)</t>
    <phoneticPr fontId="2" type="noConversion"/>
  </si>
  <si>
    <t>350mm*250mm*5mm</t>
    <phoneticPr fontId="2" type="noConversion"/>
  </si>
  <si>
    <t>범용적으로 쓰이는
 품명으로 조사에서 제외</t>
    <phoneticPr fontId="2" type="noConversion"/>
  </si>
  <si>
    <t>품 명</t>
  </si>
  <si>
    <t>규 격</t>
  </si>
  <si>
    <t>※ 최신 기술도입에 따른 새로운 장비 및 소프트웨어 등 추가 조사, 불필요한 것은 제외</t>
    <phoneticPr fontId="2" type="noConversion"/>
  </si>
  <si>
    <t>밀집시가지</t>
    <phoneticPr fontId="2" type="noConversion"/>
  </si>
  <si>
    <t>*</t>
    <phoneticPr fontId="2" type="noConversion"/>
  </si>
  <si>
    <t>* 시설물 종류별 증감계수</t>
    <phoneticPr fontId="2" type="noConversion"/>
  </si>
  <si>
    <t>상수도</t>
    <phoneticPr fontId="2" type="noConversion"/>
  </si>
  <si>
    <t>하수도</t>
    <phoneticPr fontId="2" type="noConversion"/>
  </si>
  <si>
    <t>가스</t>
    <phoneticPr fontId="2" type="noConversion"/>
  </si>
  <si>
    <t>전력</t>
    <phoneticPr fontId="2" type="noConversion"/>
  </si>
  <si>
    <t>통신</t>
    <phoneticPr fontId="2" type="noConversion"/>
  </si>
  <si>
    <t>난방</t>
    <phoneticPr fontId="2" type="noConversion"/>
  </si>
  <si>
    <t xml:space="preserve">공 공 측 량 명 : </t>
  </si>
  <si>
    <t xml:space="preserve"> 10매</t>
  </si>
  <si>
    <t>구   분</t>
    <phoneticPr fontId="2" type="noConversion"/>
  </si>
  <si>
    <t>구   분</t>
    <phoneticPr fontId="2" type="noConversion"/>
  </si>
  <si>
    <t xml:space="preserve"> 나. 기타 노임단가</t>
    <phoneticPr fontId="2" type="noConversion"/>
  </si>
  <si>
    <t>※ 본 노임단가는 기본급, 제수당, 상여금, 퇴직적립금, 월간사회보험료로 구성</t>
    <phoneticPr fontId="4" type="noConversion"/>
  </si>
  <si>
    <t>■ 국토지리정보원 고시 제2020-1695호, 2019.7.1</t>
    <phoneticPr fontId="2" type="noConversion"/>
  </si>
  <si>
    <t xml:space="preserve"> 특급/고급기술자, 사업용조종사,
항공정비사,  중급/초급기술자, 고급/중급/초급기능사
 정보처리기사/정보처리산업기사</t>
    <phoneticPr fontId="2" type="noConversion"/>
  </si>
  <si>
    <t>정보처리기사</t>
    <phoneticPr fontId="2" type="noConversion"/>
  </si>
  <si>
    <t>정보처리산업기사</t>
    <phoneticPr fontId="2" type="noConversion"/>
  </si>
  <si>
    <t>공무원 여비규정
[별표2] 국내여비지급표 제2호 기준</t>
    <phoneticPr fontId="2" type="noConversion"/>
  </si>
  <si>
    <t>공무원 여비규정
[별표2] 국내여비지급표 
제2호 기준</t>
    <phoneticPr fontId="2" type="noConversion"/>
  </si>
  <si>
    <t>인 부(보통인부 적용)</t>
    <phoneticPr fontId="2" type="noConversion"/>
  </si>
  <si>
    <t xml:space="preserve">
2019년 적용</t>
    <phoneticPr fontId="2" type="noConversion"/>
  </si>
  <si>
    <t xml:space="preserve">2020년 조사
ⓐ  </t>
    <phoneticPr fontId="2" type="noConversion"/>
  </si>
  <si>
    <t>HDD(하드 디스크)</t>
    <phoneticPr fontId="2" type="noConversion"/>
  </si>
  <si>
    <t>500GB</t>
    <phoneticPr fontId="2" type="noConversion"/>
  </si>
  <si>
    <t>조달청 통보가격 참조</t>
    <phoneticPr fontId="2" type="noConversion"/>
  </si>
  <si>
    <t>단위:원(부가세 제외)</t>
    <phoneticPr fontId="2" type="noConversion"/>
  </si>
  <si>
    <t>단위:원(부가세 제외)</t>
    <phoneticPr fontId="2" type="noConversion"/>
  </si>
  <si>
    <t>※ 최신 기술도입에 따른 새로운 장비 및 소프트웨어 등 추가 조사, 불필요한 것은 제외</t>
    <phoneticPr fontId="2" type="noConversion"/>
  </si>
  <si>
    <t>2020년 조사 
ⓐ</t>
    <phoneticPr fontId="2" type="noConversion"/>
  </si>
  <si>
    <t>2019년 적용</t>
    <phoneticPr fontId="2" type="noConversion"/>
  </si>
  <si>
    <t>월간거래가격 참조</t>
    <phoneticPr fontId="2" type="noConversion"/>
  </si>
  <si>
    <t>범용적으로 쓰이는
품명으로 조사에서 제외</t>
    <phoneticPr fontId="2" type="noConversion"/>
  </si>
  <si>
    <t>보조수준점(동판)</t>
    <phoneticPr fontId="2" type="noConversion"/>
  </si>
  <si>
    <t>비 고</t>
    <phoneticPr fontId="2" type="noConversion"/>
  </si>
  <si>
    <t>금 액</t>
    <phoneticPr fontId="2" type="noConversion"/>
  </si>
  <si>
    <t>단 가</t>
    <phoneticPr fontId="2" type="noConversion"/>
  </si>
  <si>
    <t>합 계</t>
    <phoneticPr fontId="2" type="noConversion"/>
  </si>
  <si>
    <t>노 무 비</t>
    <phoneticPr fontId="2" type="noConversion"/>
  </si>
  <si>
    <t>재 료 비</t>
    <phoneticPr fontId="2" type="noConversion"/>
  </si>
  <si>
    <t>경   비</t>
    <phoneticPr fontId="2" type="noConversion"/>
  </si>
  <si>
    <t>규 격</t>
    <phoneticPr fontId="2" type="noConversion"/>
  </si>
  <si>
    <t>공   종</t>
    <phoneticPr fontId="2" type="noConversion"/>
  </si>
  <si>
    <t xml:space="preserve">  - 정보처리기사 :</t>
    <phoneticPr fontId="2" type="noConversion"/>
  </si>
  <si>
    <t xml:space="preserve">  - 고급기술자 :</t>
    <phoneticPr fontId="2" type="noConversion"/>
  </si>
  <si>
    <t xml:space="preserve">  - 중급기능사 :</t>
    <phoneticPr fontId="2" type="noConversion"/>
  </si>
  <si>
    <t xml:space="preserve"> 성과심사수수료 명세서</t>
    <phoneticPr fontId="2" type="noConversion"/>
  </si>
  <si>
    <t>관리번호</t>
    <phoneticPr fontId="2" type="noConversion"/>
  </si>
  <si>
    <t>공공
기준점</t>
    <phoneticPr fontId="2" type="noConversion"/>
  </si>
  <si>
    <t>공공삼각점</t>
    <phoneticPr fontId="2" type="noConversion"/>
  </si>
  <si>
    <t>공공수준점</t>
    <phoneticPr fontId="2" type="noConversion"/>
  </si>
  <si>
    <t>사진 기준점</t>
    <phoneticPr fontId="2" type="noConversion"/>
  </si>
  <si>
    <t>공간영상도화</t>
    <phoneticPr fontId="2" type="noConversion"/>
  </si>
  <si>
    <t>영 상 지 도</t>
    <phoneticPr fontId="2" type="noConversion"/>
  </si>
  <si>
    <t>도엽</t>
    <phoneticPr fontId="2" type="noConversion"/>
  </si>
  <si>
    <t>수치표고자료제작</t>
    <phoneticPr fontId="2" type="noConversion"/>
  </si>
  <si>
    <t>수치
지도</t>
    <phoneticPr fontId="2" type="noConversion"/>
  </si>
  <si>
    <t>정위치편집
(1/1,000)</t>
    <phoneticPr fontId="2" type="noConversion"/>
  </si>
  <si>
    <t>도면제작편집
(1/1,000)</t>
    <phoneticPr fontId="2" type="noConversion"/>
  </si>
  <si>
    <t>지형현황도(1/1,000)</t>
    <phoneticPr fontId="2" type="noConversion"/>
  </si>
  <si>
    <t>1. 직접 인건비</t>
    <phoneticPr fontId="2" type="noConversion"/>
  </si>
  <si>
    <t>실내심사수수료 계</t>
    <phoneticPr fontId="2" type="noConversion"/>
  </si>
  <si>
    <t>현장심사수수료 계</t>
    <phoneticPr fontId="2" type="noConversion"/>
  </si>
  <si>
    <t>소         계</t>
    <phoneticPr fontId="2" type="noConversion"/>
  </si>
  <si>
    <t xml:space="preserve">     2. 제   경   비 (1  X 110% ) :</t>
    <phoneticPr fontId="2" type="noConversion"/>
  </si>
  <si>
    <t xml:space="preserve">     3. 기   술   료 ( (1+2) X 13% ) :</t>
    <phoneticPr fontId="2" type="noConversion"/>
  </si>
  <si>
    <t xml:space="preserve">     4. 직접 경비</t>
    <phoneticPr fontId="2" type="noConversion"/>
  </si>
  <si>
    <t>인 부  노 임</t>
    <phoneticPr fontId="2" type="noConversion"/>
  </si>
  <si>
    <t>현 장  여 비</t>
    <phoneticPr fontId="2" type="noConversion"/>
  </si>
  <si>
    <t>기 기 상각비</t>
    <phoneticPr fontId="2" type="noConversion"/>
  </si>
  <si>
    <t>소        계</t>
    <phoneticPr fontId="2" type="noConversion"/>
  </si>
  <si>
    <t>공공측량 성과심사수수료 : 계  (1 + 2 + 3 + 4 ) :</t>
    <phoneticPr fontId="2" type="noConversion"/>
  </si>
  <si>
    <t xml:space="preserve"> 합          계 :    </t>
    <phoneticPr fontId="2" type="noConversion"/>
  </si>
  <si>
    <t>※「공간정보의 구축 및 관리 등에 관한 법률 시행규칙」제115조(수수료) 제2항 [별표13]을 
   준용하여 산정한다.</t>
    <phoneticPr fontId="2" type="noConversion"/>
  </si>
  <si>
    <t>별첨 1</t>
    <phoneticPr fontId="2" type="noConversion"/>
  </si>
  <si>
    <t>현지검측명세서</t>
    <phoneticPr fontId="2" type="noConversion"/>
  </si>
  <si>
    <t>가. 현지검측인건비</t>
    <phoneticPr fontId="2" type="noConversion"/>
  </si>
  <si>
    <t>종류</t>
    <phoneticPr fontId="2" type="noConversion"/>
  </si>
  <si>
    <t xml:space="preserve">     구분  직종</t>
    <phoneticPr fontId="2" type="noConversion"/>
  </si>
  <si>
    <t>총 수 량
(km)</t>
    <phoneticPr fontId="2" type="noConversion"/>
  </si>
  <si>
    <t>심사량
(km)</t>
    <phoneticPr fontId="2" type="noConversion"/>
  </si>
  <si>
    <t>노임단가</t>
    <phoneticPr fontId="2" type="noConversion"/>
  </si>
  <si>
    <t>금액</t>
    <phoneticPr fontId="2" type="noConversion"/>
  </si>
  <si>
    <t>지하시설물</t>
    <phoneticPr fontId="2" type="noConversion"/>
  </si>
  <si>
    <t xml:space="preserve">    심사량은 총수량의 2% 적용</t>
    <phoneticPr fontId="2" type="noConversion"/>
  </si>
  <si>
    <t xml:space="preserve">    현지출장 인원수가 1인 미만인 경우 최소 1인으로 적용</t>
    <phoneticPr fontId="2" type="noConversion"/>
  </si>
  <si>
    <t xml:space="preserve">    불탐구간(km)은 현지심사에서 제외</t>
    <phoneticPr fontId="2" type="noConversion"/>
  </si>
  <si>
    <t xml:space="preserve">    심사량은 소수이하 네자리수에서 절상(m단위까지만)</t>
    <phoneticPr fontId="2" type="noConversion"/>
  </si>
  <si>
    <t>나. 여    비(숙박비+식비+일비)</t>
    <phoneticPr fontId="2" type="noConversion"/>
  </si>
  <si>
    <t>식비+일비</t>
    <phoneticPr fontId="2" type="noConversion"/>
  </si>
  <si>
    <t>숙박비</t>
    <phoneticPr fontId="2" type="noConversion"/>
  </si>
  <si>
    <t>여  비</t>
    <phoneticPr fontId="2" type="noConversion"/>
  </si>
  <si>
    <t>(정액)</t>
    <phoneticPr fontId="2" type="noConversion"/>
  </si>
  <si>
    <t>숙박일</t>
    <phoneticPr fontId="2" type="noConversion"/>
  </si>
  <si>
    <t xml:space="preserve">    소요일수는 소수이하 한자리수에서 사사오입</t>
    <phoneticPr fontId="2" type="noConversion"/>
  </si>
  <si>
    <t xml:space="preserve">    숙박일은 소요일수에서 1일을 제함</t>
    <phoneticPr fontId="2" type="noConversion"/>
  </si>
  <si>
    <t xml:space="preserve">    여비는 &lt;시행규칙 제115조 제2항 [별표13]&gt;에 준용</t>
    <phoneticPr fontId="2" type="noConversion"/>
  </si>
  <si>
    <t>다. 교통비</t>
    <phoneticPr fontId="2" type="noConversion"/>
  </si>
  <si>
    <t xml:space="preserve"> 인 원</t>
    <phoneticPr fontId="2" type="noConversion"/>
  </si>
  <si>
    <t>왕복</t>
    <phoneticPr fontId="2" type="noConversion"/>
  </si>
  <si>
    <t>운임</t>
    <phoneticPr fontId="2" type="noConversion"/>
  </si>
  <si>
    <t>교통비</t>
    <phoneticPr fontId="2" type="noConversion"/>
  </si>
  <si>
    <t>교통수단</t>
    <phoneticPr fontId="2" type="noConversion"/>
  </si>
  <si>
    <t>고속버스(일반)</t>
    <phoneticPr fontId="2" type="noConversion"/>
  </si>
  <si>
    <t>라. 기계비</t>
    <phoneticPr fontId="2" type="noConversion"/>
  </si>
  <si>
    <t>구 분</t>
    <phoneticPr fontId="2" type="noConversion"/>
  </si>
  <si>
    <t>일 수</t>
    <phoneticPr fontId="2" type="noConversion"/>
  </si>
  <si>
    <t>※ 기계비는「측량성과 심사수탁기관의 심사업무 및 지정절차 등에 관한 규정」
   [별표10] 기기상각비 산정기준에 준용한다.</t>
    <phoneticPr fontId="2" type="noConversion"/>
  </si>
  <si>
    <t>공급가</t>
    <phoneticPr fontId="2" type="noConversion"/>
  </si>
  <si>
    <t>일위대가1</t>
    <phoneticPr fontId="2" type="noConversion"/>
  </si>
  <si>
    <t>지하시설물도 정위치편집</t>
    <phoneticPr fontId="2" type="noConversion"/>
  </si>
  <si>
    <t>지하시설물도 구조화편집</t>
    <phoneticPr fontId="2" type="noConversion"/>
  </si>
  <si>
    <t>※ 인부 여비 제외 (측량대가의 기준 제9조 제1항)</t>
    <phoneticPr fontId="2" type="noConversion"/>
  </si>
  <si>
    <t>지하시설물도 정위치편집</t>
    <phoneticPr fontId="44" type="noConversion"/>
  </si>
  <si>
    <t>4급 기준점 설치/측량</t>
    <phoneticPr fontId="2" type="noConversion"/>
  </si>
  <si>
    <t>4급 기준점 설치 및 측량</t>
    <phoneticPr fontId="1" type="noConversion"/>
  </si>
  <si>
    <t>4급기준점 설치 및 측량</t>
    <phoneticPr fontId="2" type="noConversion"/>
  </si>
  <si>
    <t>정보처리기사</t>
    <phoneticPr fontId="2" type="noConversion"/>
  </si>
  <si>
    <t>중급기능사(지도제작)</t>
    <phoneticPr fontId="2" type="noConversion"/>
  </si>
  <si>
    <t>지하시설물도 구조화편집</t>
    <phoneticPr fontId="44" type="noConversion"/>
  </si>
  <si>
    <t>ㅇ 본품은 구하는 점 110점, 주어진 점 40점을 기준으로 한다.</t>
    <phoneticPr fontId="2" type="noConversion"/>
  </si>
  <si>
    <t xml:space="preserve">ㅇ 축척별 시간당 작업량 </t>
    <phoneticPr fontId="2" type="noConversion"/>
  </si>
  <si>
    <t>ㅇ 축척별 시간당 작업량(1/1,000)</t>
    <phoneticPr fontId="2" type="noConversion"/>
  </si>
  <si>
    <t>지하시설물도 정위치편집</t>
    <phoneticPr fontId="2" type="noConversion"/>
  </si>
  <si>
    <t>지하시설물도 구조화편집</t>
    <phoneticPr fontId="2" type="noConversion"/>
  </si>
  <si>
    <t>지하시설물도 제작편집</t>
    <phoneticPr fontId="2" type="noConversion"/>
  </si>
  <si>
    <t>지하시설물도 조사 및 탐사</t>
    <phoneticPr fontId="5" type="noConversion"/>
  </si>
  <si>
    <t>지하시설물도 조사 및 탐사</t>
    <phoneticPr fontId="44" type="noConversion"/>
  </si>
  <si>
    <t>자료수집 및 작업준비</t>
    <phoneticPr fontId="2" type="noConversion"/>
  </si>
  <si>
    <t>지하시설물 조사편집</t>
    <phoneticPr fontId="2" type="noConversion"/>
  </si>
  <si>
    <t>지하시설물 위치측량</t>
    <phoneticPr fontId="2" type="noConversion"/>
  </si>
  <si>
    <t>노출</t>
    <phoneticPr fontId="2" type="noConversion"/>
  </si>
  <si>
    <t>km</t>
    <phoneticPr fontId="2" type="noConversion"/>
  </si>
  <si>
    <t>지하시설물 원도작성</t>
    <phoneticPr fontId="2" type="noConversion"/>
  </si>
  <si>
    <t>대장조서 및 속성 DB작성</t>
    <phoneticPr fontId="2" type="noConversion"/>
  </si>
  <si>
    <t>매설</t>
    <phoneticPr fontId="2" type="noConversion"/>
  </si>
  <si>
    <t>작업계획</t>
    <phoneticPr fontId="2" type="noConversion"/>
  </si>
  <si>
    <t>자료수집 및 작업준비</t>
    <phoneticPr fontId="44" type="noConversion"/>
  </si>
  <si>
    <t>2-3</t>
    <phoneticPr fontId="2" type="noConversion"/>
  </si>
  <si>
    <t>2-1</t>
    <phoneticPr fontId="2" type="noConversion"/>
  </si>
  <si>
    <t>2-2</t>
    <phoneticPr fontId="2" type="noConversion"/>
  </si>
  <si>
    <t>2-4</t>
    <phoneticPr fontId="2" type="noConversion"/>
  </si>
  <si>
    <t>지하시설물 위치측량(매설)</t>
    <phoneticPr fontId="44" type="noConversion"/>
  </si>
  <si>
    <t>지하시설물 위치측량(노출)</t>
    <phoneticPr fontId="44" type="noConversion"/>
  </si>
  <si>
    <t>2-5</t>
    <phoneticPr fontId="2" type="noConversion"/>
  </si>
  <si>
    <t>지하시설물 원도작성</t>
    <phoneticPr fontId="44" type="noConversion"/>
  </si>
  <si>
    <t>2-6</t>
    <phoneticPr fontId="2" type="noConversion"/>
  </si>
  <si>
    <t>대장조서 및 속성 DB작성</t>
    <phoneticPr fontId="44" type="noConversion"/>
  </si>
  <si>
    <t>일위대가2</t>
    <phoneticPr fontId="2" type="noConversion"/>
  </si>
  <si>
    <t>일위대가3</t>
    <phoneticPr fontId="2" type="noConversion"/>
  </si>
  <si>
    <t>일위대가4</t>
    <phoneticPr fontId="2" type="noConversion"/>
  </si>
  <si>
    <t>일위대가5</t>
    <phoneticPr fontId="2" type="noConversion"/>
  </si>
  <si>
    <t>4급 기준점 설치 및 측량</t>
    <phoneticPr fontId="2" type="noConversion"/>
  </si>
  <si>
    <t>1. 4급 기준점 설치 및 측량</t>
    <phoneticPr fontId="2" type="noConversion"/>
  </si>
  <si>
    <t>5. 지하시설물도 제작편집</t>
    <phoneticPr fontId="2" type="noConversion"/>
  </si>
  <si>
    <t>2. 지하시설물 조사 및 탐사</t>
    <phoneticPr fontId="2" type="noConversion"/>
  </si>
  <si>
    <t>3. 지하시설물도 정위치편집</t>
    <phoneticPr fontId="2" type="noConversion"/>
  </si>
  <si>
    <t>4. 지하시설물도 구조화편집</t>
    <phoneticPr fontId="2" type="noConversion"/>
  </si>
  <si>
    <t>지하시설물도 제작편집</t>
    <phoneticPr fontId="44" type="noConversion"/>
  </si>
  <si>
    <t>중급기능사(측량)</t>
    <phoneticPr fontId="2" type="noConversion"/>
  </si>
  <si>
    <t>초급기능사(측량)</t>
    <phoneticPr fontId="2" type="noConversion"/>
  </si>
  <si>
    <t>중급기능사(측량)</t>
    <phoneticPr fontId="44" type="noConversion"/>
  </si>
  <si>
    <t>초급기능사(측량)</t>
    <phoneticPr fontId="44" type="noConversion"/>
  </si>
  <si>
    <t>정보처리기사</t>
    <phoneticPr fontId="2" type="noConversion"/>
  </si>
  <si>
    <t>공공측량 성과심사</t>
    <phoneticPr fontId="2" type="noConversion"/>
  </si>
  <si>
    <t>식</t>
    <phoneticPr fontId="2" type="noConversion"/>
  </si>
  <si>
    <t>지하시설물측량 성과심사수수료(상하수도등)</t>
    <phoneticPr fontId="2" type="noConversion"/>
  </si>
  <si>
    <t>지하매설물탐지기</t>
    <phoneticPr fontId="2" type="noConversion"/>
  </si>
  <si>
    <t>M-810</t>
    <phoneticPr fontId="2" type="noConversion"/>
  </si>
  <si>
    <t>컴퓨터</t>
    <phoneticPr fontId="2" type="noConversion"/>
  </si>
  <si>
    <t>일체형(삼성)</t>
    <phoneticPr fontId="2" type="noConversion"/>
  </si>
  <si>
    <t>범용적 품목으로 물가지 단가 적용</t>
    <phoneticPr fontId="2" type="noConversion"/>
  </si>
  <si>
    <t>추가</t>
    <phoneticPr fontId="2" type="noConversion"/>
  </si>
  <si>
    <t>ㅇ 기계경비산출(컴퓨터, S/W포함)</t>
    <phoneticPr fontId="2" type="noConversion"/>
  </si>
  <si>
    <t xml:space="preserve"> - 유지관리비 :</t>
    <phoneticPr fontId="2" type="noConversion"/>
  </si>
  <si>
    <t>대장조서 및 속성D/B작업</t>
    <phoneticPr fontId="2" type="noConversion"/>
  </si>
  <si>
    <t>컴퓨터(S/W포함)</t>
    <phoneticPr fontId="2" type="noConversion"/>
  </si>
  <si>
    <t>500m 당 1점</t>
    <phoneticPr fontId="31" type="noConversion"/>
  </si>
  <si>
    <t>정보처리기사(데이터베이스 운영자 적용)</t>
    <phoneticPr fontId="34" type="noConversion"/>
  </si>
  <si>
    <t xml:space="preserve">    - 성과심사</t>
    <phoneticPr fontId="31" type="noConversion"/>
  </si>
  <si>
    <t>ㅇ 축척별 시간당 작업량 (1/1,000)</t>
    <phoneticPr fontId="2" type="noConversion"/>
  </si>
  <si>
    <t>6. 공공측량 성과심사</t>
    <phoneticPr fontId="2" type="noConversion"/>
  </si>
  <si>
    <t>초급기능사(측량)</t>
    <phoneticPr fontId="2" type="noConversion"/>
  </si>
  <si>
    <t xml:space="preserve">ㅇ 지하시설물 위치측량 중 노출시설물 적용 </t>
    <phoneticPr fontId="2" type="noConversion"/>
  </si>
  <si>
    <t>※총수량이 10km 미만인 경우 초급기능사 제외</t>
    <phoneticPr fontId="2" type="noConversion"/>
  </si>
  <si>
    <t>6개월</t>
  </si>
  <si>
    <t>8개월</t>
  </si>
  <si>
    <t>10개월</t>
  </si>
  <si>
    <t>12개월</t>
  </si>
  <si>
    <t>지리정보과</t>
    <phoneticPr fontId="2" type="noConversion"/>
  </si>
  <si>
    <t>스마트공간정보과</t>
    <phoneticPr fontId="2" type="noConversion"/>
  </si>
  <si>
    <t>지리정보과</t>
    <phoneticPr fontId="2" type="noConversion"/>
  </si>
  <si>
    <t>스마트공간정보과</t>
    <phoneticPr fontId="2" type="noConversion"/>
  </si>
  <si>
    <t>위치기준과</t>
    <phoneticPr fontId="2" type="noConversion"/>
  </si>
  <si>
    <t>위치기준과</t>
    <phoneticPr fontId="2" type="noConversion"/>
  </si>
  <si>
    <t>산업안전보건관리비</t>
    <phoneticPr fontId="1" type="noConversion"/>
  </si>
  <si>
    <t>식</t>
    <phoneticPr fontId="2" type="noConversion"/>
  </si>
  <si>
    <t>제6호표</t>
    <phoneticPr fontId="2" type="noConversion"/>
  </si>
  <si>
    <t>합계</t>
    <phoneticPr fontId="2" type="noConversion"/>
  </si>
  <si>
    <t xml:space="preserve"> 도서인쇄비 </t>
    <phoneticPr fontId="2" type="noConversion"/>
  </si>
  <si>
    <t>ㅇ도서목록</t>
    <phoneticPr fontId="2" type="noConversion"/>
  </si>
  <si>
    <t xml:space="preserve">성     과     품 </t>
    <phoneticPr fontId="2" type="noConversion"/>
  </si>
  <si>
    <t>제  출  수  량</t>
    <phoneticPr fontId="2" type="noConversion"/>
  </si>
  <si>
    <t>수량(부)</t>
    <phoneticPr fontId="2" type="noConversion"/>
  </si>
  <si>
    <t>면(부)</t>
    <phoneticPr fontId="2" type="noConversion"/>
  </si>
  <si>
    <t>총면수</t>
    <phoneticPr fontId="2" type="noConversion"/>
  </si>
  <si>
    <t>1. 용역결과 보고서</t>
    <phoneticPr fontId="2" type="noConversion"/>
  </si>
  <si>
    <t>2. 도면 인쇄</t>
    <phoneticPr fontId="2" type="noConversion"/>
  </si>
  <si>
    <t xml:space="preserve">   - 종평면도(A3)</t>
    <phoneticPr fontId="2" type="noConversion"/>
  </si>
  <si>
    <t>내 역</t>
    <phoneticPr fontId="31" type="noConversion"/>
  </si>
  <si>
    <t>조사</t>
    <phoneticPr fontId="2" type="noConversion"/>
  </si>
  <si>
    <t>* 용역결과 보고서 10부, 도면 5부 인쇄 (과업지시서 표준안에 따름)</t>
    <phoneticPr fontId="31" type="noConversion"/>
  </si>
  <si>
    <t>보고서</t>
    <phoneticPr fontId="31" type="noConversion"/>
  </si>
  <si>
    <t>* 기타보고서는 타공종 품에 포함되어 있어 생략(측량보고서, 관측성과, 성과표 등)</t>
    <phoneticPr fontId="31" type="noConversion"/>
  </si>
  <si>
    <t>도면</t>
    <phoneticPr fontId="31" type="noConversion"/>
  </si>
  <si>
    <t>적용</t>
    <phoneticPr fontId="31" type="noConversion"/>
  </si>
  <si>
    <t>◎</t>
    <phoneticPr fontId="2" type="noConversion"/>
  </si>
  <si>
    <t>작업량계수:</t>
    <phoneticPr fontId="52" type="noConversion"/>
  </si>
  <si>
    <t>도서인쇄비 (관로 종·평면도)</t>
    <phoneticPr fontId="44" type="noConversion"/>
  </si>
  <si>
    <t>성과물 인쇄</t>
    <phoneticPr fontId="2" type="noConversion"/>
  </si>
  <si>
    <t>식</t>
    <phoneticPr fontId="2" type="noConversion"/>
  </si>
  <si>
    <t>작업계획</t>
    <phoneticPr fontId="2" type="noConversion"/>
  </si>
  <si>
    <t>자료수집 및 작업준비</t>
    <phoneticPr fontId="2" type="noConversion"/>
  </si>
  <si>
    <t>지하시설물 위치측량(노출)</t>
    <phoneticPr fontId="2" type="noConversion"/>
  </si>
  <si>
    <t>지하시설물 위치측량(매설)</t>
    <phoneticPr fontId="2" type="noConversion"/>
  </si>
  <si>
    <t>지하시설물 윈도작성</t>
    <phoneticPr fontId="2" type="noConversion"/>
  </si>
  <si>
    <t>대상조서 및 속성 DB 작성</t>
    <phoneticPr fontId="2" type="noConversion"/>
  </si>
  <si>
    <t>㎞</t>
  </si>
  <si>
    <t>일위대가2</t>
  </si>
  <si>
    <t>도서인쇄비</t>
    <phoneticPr fontId="2" type="noConversion"/>
  </si>
  <si>
    <t>일위대가6</t>
    <phoneticPr fontId="2" type="noConversion"/>
  </si>
  <si>
    <t>지하시설물도 조사 및 탐사</t>
    <phoneticPr fontId="1" type="noConversion"/>
  </si>
  <si>
    <t>설 계 설 명 서</t>
    <phoneticPr fontId="2" type="noConversion"/>
  </si>
  <si>
    <t>Ⅳ.</t>
    <phoneticPr fontId="2" type="noConversion"/>
  </si>
  <si>
    <t>Ⅴ.</t>
    <phoneticPr fontId="2" type="noConversion"/>
  </si>
  <si>
    <t>Ⅵ.</t>
    <phoneticPr fontId="2" type="noConversion"/>
  </si>
  <si>
    <t xml:space="preserve"> 2. 목     적 : </t>
    <phoneticPr fontId="31" type="noConversion"/>
  </si>
  <si>
    <t xml:space="preserve"> 3. 위     치 :</t>
    <phoneticPr fontId="31" type="noConversion"/>
  </si>
  <si>
    <t xml:space="preserve">    - 공사계획 변동에 따라 수량이 증감되는 경우</t>
    <phoneticPr fontId="31" type="noConversion"/>
  </si>
  <si>
    <t xml:space="preserve">    - 설계서와 현장여건의 차이로 인해 과업물량의 증감이 있을 경우</t>
    <phoneticPr fontId="31" type="noConversion"/>
  </si>
  <si>
    <t>자료수집 및 작업준비</t>
    <phoneticPr fontId="52" type="noConversion"/>
  </si>
  <si>
    <t>상수도관로 조사 및 측량</t>
    <phoneticPr fontId="2" type="noConversion"/>
  </si>
  <si>
    <t xml:space="preserve">    - 지하사설물도 정위치 편집</t>
    <phoneticPr fontId="31" type="noConversion"/>
  </si>
  <si>
    <t xml:space="preserve">    - 지하시설물도 구조화 편집</t>
    <phoneticPr fontId="31" type="noConversion"/>
  </si>
  <si>
    <t xml:space="preserve">    - 성과품 제출(과업지시서에 의함)</t>
    <phoneticPr fontId="31" type="noConversion"/>
  </si>
  <si>
    <t>지하시설물도 정위치 편집</t>
    <phoneticPr fontId="2" type="noConversion"/>
  </si>
  <si>
    <t>지하시설물도 구조화 편집</t>
    <phoneticPr fontId="2" type="noConversion"/>
  </si>
  <si>
    <t>지하시설물 조사 및 DB 구축</t>
    <phoneticPr fontId="2" type="noConversion"/>
  </si>
  <si>
    <t xml:space="preserve"> * 출발 : 광주 -&gt; 도착 : 무안 기준</t>
    <phoneticPr fontId="2" type="noConversion"/>
  </si>
  <si>
    <t>(작업량 : 14점)</t>
    <phoneticPr fontId="2" type="noConversion"/>
  </si>
  <si>
    <t>단산 6호표</t>
    <phoneticPr fontId="31" type="noConversion"/>
  </si>
  <si>
    <t>(노무비+제경비)×20%</t>
    <phoneticPr fontId="2" type="noConversion"/>
  </si>
  <si>
    <t>노무비×110%</t>
    <phoneticPr fontId="2" type="noConversion"/>
  </si>
  <si>
    <t>Ⅰ.</t>
    <phoneticPr fontId="2" type="noConversion"/>
  </si>
  <si>
    <t>Ⅱ.</t>
    <phoneticPr fontId="2" type="noConversion"/>
  </si>
  <si>
    <t>Ⅲ.</t>
    <phoneticPr fontId="2" type="noConversion"/>
  </si>
  <si>
    <t>v.</t>
    <phoneticPr fontId="2" type="noConversion"/>
  </si>
  <si>
    <t>제7호표</t>
    <phoneticPr fontId="2" type="noConversion"/>
  </si>
  <si>
    <t>ㅇ산업안전보건관리비</t>
    <phoneticPr fontId="2" type="noConversion"/>
  </si>
  <si>
    <t xml:space="preserve"> - 산출금액 :</t>
    <phoneticPr fontId="2" type="noConversion"/>
  </si>
  <si>
    <t>원</t>
    <phoneticPr fontId="2" type="noConversion"/>
  </si>
  <si>
    <t>%</t>
    <phoneticPr fontId="2" type="noConversion"/>
  </si>
  <si>
    <t xml:space="preserve"> * 유해환경 작업을 수행하는 세부공종의 (직접노무비 × 건설업 산업안전보건관리비 계상 및 사용기준 상의 요율(특수 및 기타건설공사 - 1.85% )</t>
    <phoneticPr fontId="31" type="noConversion"/>
  </si>
  <si>
    <t>단가산출
제7호표</t>
    <phoneticPr fontId="2" type="noConversion"/>
  </si>
  <si>
    <t xml:space="preserve"> 가. 측량기술자 노임단가</t>
    <phoneticPr fontId="2" type="noConversion"/>
  </si>
  <si>
    <t>입·출력S/W</t>
    <phoneticPr fontId="2" type="noConversion"/>
  </si>
  <si>
    <t xml:space="preserve"> 공무원 여비규정
 [별표2] 국내여비지급표 
 제2호 기준
 ☞ 숙박비(1박당) : 실비
   (상한액: 서울특별시 
   100,000, 광역시 80,000,
   그 밖의 지역은 70,000)
 ☞ 식비(1일당) : 25,000</t>
    <phoneticPr fontId="2" type="noConversion"/>
  </si>
  <si>
    <t>물가정보(2024.3월)</t>
    <phoneticPr fontId="2" type="noConversion"/>
  </si>
  <si>
    <t>위  치  도</t>
    <phoneticPr fontId="31" type="noConversion"/>
  </si>
  <si>
    <t>감</t>
    <phoneticPr fontId="2" type="noConversion"/>
  </si>
  <si>
    <r>
      <t xml:space="preserve">인원수
</t>
    </r>
    <r>
      <rPr>
        <b/>
        <sz val="10"/>
        <rFont val="돋움"/>
        <family val="3"/>
        <charset val="129"/>
      </rPr>
      <t>(인,일/km)</t>
    </r>
    <phoneticPr fontId="2" type="noConversion"/>
  </si>
  <si>
    <r>
      <t>작업일수</t>
    </r>
    <r>
      <rPr>
        <b/>
        <sz val="10"/>
        <rFont val="돋움"/>
        <family val="3"/>
        <charset val="129"/>
      </rPr>
      <t>(인)</t>
    </r>
    <phoneticPr fontId="2" type="noConversion"/>
  </si>
  <si>
    <r>
      <t>왕복일수</t>
    </r>
    <r>
      <rPr>
        <b/>
        <sz val="10"/>
        <rFont val="돋움"/>
        <family val="3"/>
        <charset val="129"/>
      </rPr>
      <t>(인)</t>
    </r>
    <phoneticPr fontId="2" type="noConversion"/>
  </si>
  <si>
    <r>
      <t xml:space="preserve">소요일수
</t>
    </r>
    <r>
      <rPr>
        <b/>
        <sz val="10"/>
        <rFont val="돋움"/>
        <family val="3"/>
        <charset val="129"/>
      </rPr>
      <t>(작업+왕복)</t>
    </r>
    <phoneticPr fontId="2" type="noConversion"/>
  </si>
  <si>
    <t>예  정  공  정  표</t>
  </si>
  <si>
    <t>순용역비산출서</t>
  </si>
  <si>
    <t>일위대가표</t>
  </si>
  <si>
    <t>단가산출서</t>
  </si>
  <si>
    <t>수량산출서</t>
  </si>
  <si>
    <t>목     차</t>
    <phoneticPr fontId="2" type="noConversion"/>
  </si>
  <si>
    <t>Ⅰ. 설   계   설   명   서</t>
    <phoneticPr fontId="2" type="noConversion"/>
  </si>
  <si>
    <t>Ⅱ. 예   정   공   정   표</t>
    <phoneticPr fontId="2" type="noConversion"/>
  </si>
  <si>
    <t>설계</t>
    <phoneticPr fontId="2" type="noConversion"/>
  </si>
  <si>
    <t>설계자</t>
    <phoneticPr fontId="2" type="noConversion"/>
  </si>
  <si>
    <t>심사자</t>
    <phoneticPr fontId="2" type="noConversion"/>
  </si>
  <si>
    <t>○</t>
    <phoneticPr fontId="2" type="noConversion"/>
  </si>
  <si>
    <t xml:space="preserve">위     치 : </t>
    <phoneticPr fontId="2" type="noConversion"/>
  </si>
  <si>
    <t>사업내용</t>
    <phoneticPr fontId="2" type="noConversion"/>
  </si>
  <si>
    <t>가.</t>
    <phoneticPr fontId="2" type="noConversion"/>
  </si>
  <si>
    <t>나.</t>
    <phoneticPr fontId="2" type="noConversion"/>
  </si>
  <si>
    <t>부가가치세</t>
    <phoneticPr fontId="2" type="noConversion"/>
  </si>
  <si>
    <t>지하시설물 DB구축부문 총원가</t>
    <phoneticPr fontId="2" type="noConversion"/>
  </si>
  <si>
    <t>총   계</t>
    <phoneticPr fontId="2" type="noConversion"/>
  </si>
  <si>
    <t>총   용   역   비 :</t>
    <phoneticPr fontId="2" type="noConversion"/>
  </si>
  <si>
    <t>Ⅵ. 단   가   산   출   서</t>
    <phoneticPr fontId="2" type="noConversion"/>
  </si>
  <si>
    <t>Ⅲ. 순 용 역 비 산 출 서</t>
    <phoneticPr fontId="2" type="noConversion"/>
  </si>
  <si>
    <t>Ⅳ. 일   위   대   가   표</t>
    <phoneticPr fontId="2" type="noConversion"/>
  </si>
  <si>
    <t>Ⅴ. 단   가   산   출   서</t>
    <phoneticPr fontId="2" type="noConversion"/>
  </si>
  <si>
    <t xml:space="preserve">          칠  곡  군</t>
    <phoneticPr fontId="2" type="noConversion"/>
  </si>
  <si>
    <t>동명상수도(학명리) 급수구역 확장공사</t>
    <phoneticPr fontId="2" type="noConversion"/>
  </si>
  <si>
    <t>경상북도 칠곡군 동명면 학명리일원</t>
    <phoneticPr fontId="31" type="noConversion"/>
  </si>
  <si>
    <r>
      <t>□ 재료비</t>
    </r>
    <r>
      <rPr>
        <b/>
        <sz val="10"/>
        <color indexed="8"/>
        <rFont val="돋움"/>
        <family val="3"/>
        <charset val="129"/>
      </rPr>
      <t xml:space="preserve"> 
</t>
    </r>
    <r>
      <rPr>
        <sz val="10"/>
        <color indexed="8"/>
        <rFont val="돋움"/>
        <family val="3"/>
        <charset val="129"/>
      </rPr>
      <t>(출처 : 국토지리정보원 - 2025년 적용 재료비 및 기계비등 거래실례가격 조사)</t>
    </r>
    <phoneticPr fontId="2" type="noConversion"/>
  </si>
  <si>
    <t>2025년 조사</t>
    <phoneticPr fontId="2" type="noConversion"/>
  </si>
  <si>
    <r>
      <t xml:space="preserve">□ 기계비 및 관련 소프트웨어 
</t>
    </r>
    <r>
      <rPr>
        <sz val="11"/>
        <rFont val="돋움"/>
        <family val="3"/>
        <charset val="129"/>
      </rPr>
      <t>(출처 : 국토지리정보원 -2025년 적용 재료비 및 기계비등 거래실례가격 조사)</t>
    </r>
    <phoneticPr fontId="2" type="noConversion"/>
  </si>
  <si>
    <t>2025년 상반기 적용 시중노임단가</t>
    <phoneticPr fontId="34" type="noConversion"/>
  </si>
  <si>
    <t>2025년 적용 SW기술자 평균 임금 공표</t>
    <phoneticPr fontId="2" type="noConversion"/>
  </si>
  <si>
    <t>배수본관</t>
    <phoneticPr fontId="2" type="noConversion"/>
  </si>
  <si>
    <t>배수관로</t>
    <phoneticPr fontId="2" type="noConversion"/>
  </si>
  <si>
    <t>급수관로</t>
    <phoneticPr fontId="2" type="noConversion"/>
  </si>
  <si>
    <t xml:space="preserve">  ① 배수 관로 연장 : </t>
    <phoneticPr fontId="2" type="noConversion"/>
  </si>
  <si>
    <t xml:space="preserve">  ② 급수 관로 연장 : </t>
    <phoneticPr fontId="2" type="noConversion"/>
  </si>
  <si>
    <t>2개월</t>
    <phoneticPr fontId="2" type="noConversion"/>
  </si>
  <si>
    <t>4개월</t>
    <phoneticPr fontId="2" type="noConversion"/>
  </si>
  <si>
    <t>14개월</t>
  </si>
  <si>
    <t>16개월</t>
  </si>
  <si>
    <t>18개월</t>
  </si>
  <si>
    <t>20개월</t>
  </si>
  <si>
    <t>22개월</t>
  </si>
  <si>
    <t>24개월</t>
  </si>
  <si>
    <t xml:space="preserve"> 착수일로부터 24개월</t>
    <phoneticPr fontId="31" type="noConversion"/>
  </si>
  <si>
    <t xml:space="preserve">2026. </t>
    <phoneticPr fontId="2" type="noConversion"/>
  </si>
  <si>
    <t>소장</t>
    <phoneticPr fontId="2" type="noConversion"/>
  </si>
  <si>
    <t>검산자</t>
    <phoneticPr fontId="2" type="noConversion"/>
  </si>
  <si>
    <t>(평지)</t>
    <phoneticPr fontId="2" type="noConversion"/>
  </si>
  <si>
    <t>(교외지)</t>
    <phoneticPr fontId="2" type="noConversion"/>
  </si>
  <si>
    <t xml:space="preserve"> 4급 기준점 설치 및 측량(1점당) (2026 건설공사 표준품셈 9-1-5, 4급 기준점 측량 적용)</t>
    <phoneticPr fontId="2" type="noConversion"/>
  </si>
  <si>
    <t xml:space="preserve"> 지하시설물도 조사 및 탐사(1㎞당) (2026 건설공사 표준품셈 9-5-4 수치지도 작성, 7. 지하시설물 작성의 (가) 지하시설물 조사/탐사 적용)</t>
    <phoneticPr fontId="2" type="noConversion"/>
  </si>
  <si>
    <t xml:space="preserve"> 지하시설물도 정위치편집(1km당) (2026 건설공사 표준품셈 9-5-4 수치지도 작성, 7. 지하시설물 작성의 나 적용)</t>
    <phoneticPr fontId="2" type="noConversion"/>
  </si>
  <si>
    <t xml:space="preserve"> 지하시설물도 구조화편집(1㎞당) (2026 건설공사 표준품셈 9-5-4 수치지도 작성, 7. 지하시설물 작성의 (다) 지하시설물도 구조화 편집 적용)</t>
    <phoneticPr fontId="2" type="noConversion"/>
  </si>
  <si>
    <t xml:space="preserve"> 지하시설물도 제작편집(1㎢당) (2026 건설공사 표준품셈 9-5-4 수치지도 작성, 5. 도면제작 편집 적용)</t>
    <phoneticPr fontId="2" type="noConversion"/>
  </si>
  <si>
    <t>산업안전보건관리비 (2026년 토목·조경·산업환경설비공사 원가계산 간접공사비(제비율) 적용기준,  ※ 적용시기 : 2022.04.25 입찰공고분부터)</t>
    <phoneticPr fontId="2" type="noConversion"/>
  </si>
  <si>
    <t>GIS D/B 구축용역 설계예산서(총괄분)</t>
    <phoneticPr fontId="2" type="noConversion"/>
  </si>
  <si>
    <t xml:space="preserve">2026 - </t>
    <phoneticPr fontId="2" type="noConversion"/>
  </si>
  <si>
    <t xml:space="preserve">       작  성  년  월  일                                     2026년   월   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</si>
</sst>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0">
    <numFmt numFmtId="41" formatCode="_-* #,##0_-;\-* #,##0_-;_-* &quot;-&quot;_-;_-@_-"/>
    <numFmt numFmtId="176" formatCode="&quot;₩&quot;#,##0_);\(&quot;₩&quot;#,##0\)"/>
    <numFmt numFmtId="177" formatCode="_(* #,##0_);_(* \(#,##0\);_(* &quot;-&quot;_);_(@_)"/>
    <numFmt numFmtId="178" formatCode="_(* #,##0.00_);_(* \(#,##0.00\);_(* &quot;-&quot;??_);_(@_)"/>
    <numFmt numFmtId="179" formatCode="_-* #,##0.00_-;\-* #,##0.00_-;_-* &quot;-&quot;_-;_-@_-"/>
    <numFmt numFmtId="180" formatCode="_-* #,##0.000_-;\-* #,##0.000_-;_-* &quot;-&quot;_-;_-@_-"/>
    <numFmt numFmtId="181" formatCode="0.0"/>
    <numFmt numFmtId="182" formatCode="#,##0.0"/>
    <numFmt numFmtId="183" formatCode="&quot;₩&quot;#,##0;&quot;₩&quot;\-#,##0"/>
    <numFmt numFmtId="184" formatCode="&quot;₩&quot;#,##0;[Red]&quot;₩&quot;\-#,##0"/>
    <numFmt numFmtId="185" formatCode="&quot;₩&quot;#,##0.00;&quot;₩&quot;\-#,##0.00"/>
    <numFmt numFmtId="186" formatCode="0.00000%"/>
    <numFmt numFmtId="187" formatCode="0.00000"/>
    <numFmt numFmtId="188" formatCode="#,##0_ "/>
    <numFmt numFmtId="189" formatCode="#,##0.00000"/>
    <numFmt numFmtId="190" formatCode="#,##0_);[Red]\(#,##0\)"/>
    <numFmt numFmtId="191" formatCode="0.00_ "/>
    <numFmt numFmtId="192" formatCode="0.00000000"/>
    <numFmt numFmtId="193" formatCode="0.0%;[Red]&quot;△&quot;0.0%"/>
    <numFmt numFmtId="194" formatCode="_-* #,##0&quot;₩&quot;\ _D_M_-;&quot;₩&quot;\-* #,##0&quot;₩&quot;\ _D_M_-;_-* &quot;-&quot;&quot;₩&quot;\ _D_M_-;_-@_-"/>
    <numFmt numFmtId="195" formatCode="* #,##0.0"/>
    <numFmt numFmtId="196" formatCode="_ * #,##0_ ;_ * &quot;₩&quot;\-#,##0_ ;_ * &quot;-&quot;??_ ;_ @_ "/>
    <numFmt numFmtId="197" formatCode="###,###,"/>
    <numFmt numFmtId="198" formatCode="_ &quot;₩&quot;* #,##0.0000000_ ;_ &quot;₩&quot;* &quot;₩&quot;\-#,##0.0000000_ ;_ &quot;₩&quot;* &quot;-&quot;??_ ;_ @_ "/>
    <numFmt numFmtId="199" formatCode="#,##0;[Red]&quot;△&quot;#,##0"/>
    <numFmt numFmtId="200" formatCode="_ * #,##0.000000_ ;_ * &quot;₩&quot;\-#,##0.000000_ ;_ * &quot;-&quot;??_ ;_ @_ "/>
    <numFmt numFmtId="201" formatCode="0.000_);[Red]\(0.000\)"/>
    <numFmt numFmtId="202" formatCode="0_);[Red]\(0\)"/>
    <numFmt numFmtId="203" formatCode="_-* #,##0_-;\-* #,##0_-;_-* &quot;-&quot;??_-;_-@_-"/>
    <numFmt numFmtId="204" formatCode="0.000&quot;  &quot;"/>
    <numFmt numFmtId="205" formatCode="_ &quot;₩&quot;* #,##0_ ;_ &quot;₩&quot;* &quot;₩&quot;&quot;₩&quot;\-#,##0_ ;_ &quot;₩&quot;* &quot;-&quot;_ ;_ @_ "/>
    <numFmt numFmtId="206" formatCode="_ * #,##0.00_ ;_ * \-#,##0.00_ ;_ * &quot;-&quot;??_ ;_ @_ "/>
    <numFmt numFmtId="207" formatCode="#,##0.00_ "/>
    <numFmt numFmtId="208" formatCode="&quot;₩&quot;#,##0.00;[Red]&quot;₩&quot;\-#,##0.00"/>
    <numFmt numFmtId="209" formatCode="_-&quot;$&quot;* #,##0_-;\-&quot;$&quot;* #,##0_-;_-&quot;$&quot;* &quot;-&quot;_-;_-@_-"/>
    <numFmt numFmtId="210" formatCode="0.0%"/>
    <numFmt numFmtId="211" formatCode="_ * #,##0_ ;_ * \-#,##0_ ;_ * &quot;-&quot;_ ;_ @_ "/>
    <numFmt numFmtId="212" formatCode="_ &quot;₩&quot;* #,##0_ ;_ &quot;₩&quot;* \-#,##0_ ;_ &quot;₩&quot;* &quot;-&quot;_ ;_ @_ "/>
    <numFmt numFmtId="213" formatCode="_-&quot;₩&quot;* #,##0.00_-;&quot;₩&quot;&quot;₩&quot;\-&quot;₩&quot;* #,##0.00_-;_-&quot;₩&quot;* &quot;-&quot;??_-;_-@_-"/>
    <numFmt numFmtId="214" formatCode="_-* #,##0.00_-;&quot;₩&quot;&quot;₩&quot;\-* #,##0.00_-;_-* &quot;-&quot;??_-;_-@_-"/>
    <numFmt numFmtId="215" formatCode="&quot;₩&quot;#,##0;&quot;₩&quot;&quot;₩&quot;&quot;₩&quot;&quot;₩&quot;\-#,##0"/>
    <numFmt numFmtId="216" formatCode="&quot;₩&quot;#,##0;[Red]&quot;₩&quot;&quot;₩&quot;&quot;₩&quot;&quot;₩&quot;\-#,##0"/>
    <numFmt numFmtId="217" formatCode="&quot;₩&quot;#,##0.00;&quot;₩&quot;&quot;₩&quot;&quot;₩&quot;&quot;₩&quot;\-#,##0.00"/>
    <numFmt numFmtId="218" formatCode="#,##0;[Red]&quot;-&quot;#,##0"/>
    <numFmt numFmtId="219" formatCode="mm&quot;월&quot;\ dd&quot;일&quot;"/>
    <numFmt numFmtId="220" formatCode="0.000"/>
    <numFmt numFmtId="221" formatCode="0.000;[Red]0.000"/>
    <numFmt numFmtId="222" formatCode="_-* #,##0.0_-;\-* #,##0.0_-;_-* &quot;-&quot;_-;_-@_-"/>
    <numFmt numFmtId="223" formatCode="_ * #,##0.00_ ;_ * \-#,##0.00_ ;_ * &quot;-&quot;_ ;_ @_ "/>
    <numFmt numFmtId="224" formatCode="_-* #,##0.000_-;\-* #,##0.000_-;_-* &quot;-&quot;??_-;_-@_-"/>
    <numFmt numFmtId="225" formatCode="0.0000"/>
    <numFmt numFmtId="226" formatCode="0.0_);[Red]\(0.0\)"/>
    <numFmt numFmtId="227" formatCode="#,##0.000_ "/>
    <numFmt numFmtId="228" formatCode="####&quot;년&quot;"/>
    <numFmt numFmtId="229" formatCode="###&quot; 월&quot;"/>
    <numFmt numFmtId="230" formatCode="###&quot; 일&quot;"/>
    <numFmt numFmtId="231" formatCode="\(&quot;₩&quot;\ \ \ #,###\)"/>
    <numFmt numFmtId="232" formatCode="\(&quot;₩&quot;\ #,###\)"/>
    <numFmt numFmtId="233" formatCode="\(&quot;₩&quot;\ \ #,###\)"/>
    <numFmt numFmtId="234" formatCode="0;[Red]0"/>
  </numFmts>
  <fonts count="13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Helv"/>
      <family val="2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0"/>
      <name val="명조"/>
      <family val="3"/>
      <charset val="129"/>
    </font>
    <font>
      <u/>
      <sz val="12"/>
      <color indexed="36"/>
      <name val="바탕체"/>
      <family val="1"/>
      <charset val="129"/>
    </font>
    <font>
      <sz val="12"/>
      <name val="Times New Roman"/>
      <family val="1"/>
    </font>
    <font>
      <u/>
      <sz val="11"/>
      <color indexed="12"/>
      <name val="돋움"/>
      <family val="3"/>
      <charset val="129"/>
    </font>
    <font>
      <sz val="11"/>
      <name val="μ¸¿o"/>
      <family val="3"/>
      <charset val="129"/>
    </font>
    <font>
      <sz val="10"/>
      <name val="MS Sans Serif"/>
      <family val="2"/>
    </font>
    <font>
      <sz val="12"/>
      <name val="±¼¸²A¼"/>
      <family val="3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sz val="12"/>
      <name val="Arial"/>
      <family val="2"/>
    </font>
    <font>
      <sz val="10"/>
      <name val="MS Serif"/>
      <family val="1"/>
    </font>
    <font>
      <sz val="10"/>
      <color indexed="8"/>
      <name val="Arial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8"/>
      <color indexed="12"/>
      <name val="Times New Roman"/>
      <family val="1"/>
    </font>
    <font>
      <sz val="10"/>
      <name val="Times New Roman"/>
      <family val="1"/>
    </font>
    <font>
      <b/>
      <sz val="11"/>
      <name val="Helv"/>
      <family val="2"/>
    </font>
    <font>
      <sz val="7"/>
      <name val="Small Fonts"/>
      <family val="2"/>
    </font>
    <font>
      <sz val="10"/>
      <color indexed="8"/>
      <name val="MS Sans Serif"/>
      <family val="2"/>
    </font>
    <font>
      <b/>
      <sz val="8"/>
      <color indexed="8"/>
      <name val="Helv"/>
      <family val="2"/>
    </font>
    <font>
      <sz val="10"/>
      <name val="Geneva"/>
      <family val="2"/>
    </font>
    <font>
      <sz val="8"/>
      <name val="바탕체"/>
      <family val="1"/>
      <charset val="129"/>
    </font>
    <font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sz val="10"/>
      <name val="굴림체"/>
      <family val="3"/>
      <charset val="129"/>
    </font>
    <font>
      <sz val="12"/>
      <name val="돋움체"/>
      <family val="3"/>
      <charset val="129"/>
    </font>
    <font>
      <b/>
      <sz val="1"/>
      <color indexed="8"/>
      <name val="Courier"/>
      <family val="3"/>
    </font>
    <font>
      <b/>
      <sz val="12"/>
      <color indexed="16"/>
      <name val="굴림체"/>
      <family val="3"/>
      <charset val="129"/>
    </font>
    <font>
      <sz val="10"/>
      <color indexed="12"/>
      <name val="굴림체"/>
      <family val="3"/>
      <charset val="129"/>
    </font>
    <font>
      <sz val="11"/>
      <color indexed="12"/>
      <name val="돋움"/>
      <family val="3"/>
      <charset val="129"/>
    </font>
    <font>
      <i/>
      <sz val="1"/>
      <color indexed="8"/>
      <name val="Courier"/>
      <family val="3"/>
    </font>
    <font>
      <sz val="12"/>
      <name val="Helv"/>
      <family val="2"/>
    </font>
    <font>
      <b/>
      <u/>
      <sz val="13"/>
      <name val="굴림체"/>
      <family val="3"/>
      <charset val="129"/>
    </font>
    <font>
      <b/>
      <sz val="22"/>
      <name val="굴림체"/>
      <family val="3"/>
      <charset val="129"/>
    </font>
    <font>
      <sz val="8"/>
      <name val="돋움체"/>
      <family val="3"/>
      <charset val="129"/>
    </font>
    <font>
      <b/>
      <sz val="16"/>
      <name val="돋움체"/>
      <family val="3"/>
      <charset val="129"/>
    </font>
    <font>
      <sz val="9"/>
      <name val="돋움"/>
      <family val="3"/>
      <charset val="129"/>
    </font>
    <font>
      <sz val="11"/>
      <color indexed="8"/>
      <name val="돋움"/>
      <family val="3"/>
      <charset val="129"/>
    </font>
    <font>
      <sz val="12"/>
      <name val="명조"/>
      <family val="3"/>
      <charset val="129"/>
    </font>
    <font>
      <b/>
      <sz val="15"/>
      <name val="돋움"/>
      <family val="3"/>
      <charset val="129"/>
    </font>
    <font>
      <sz val="13"/>
      <name val="돋움"/>
      <family val="3"/>
      <charset val="129"/>
    </font>
    <font>
      <sz val="8"/>
      <name val="맑은 고딕"/>
      <family val="3"/>
      <charset val="129"/>
    </font>
    <font>
      <sz val="9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4"/>
      <color indexed="10"/>
      <name val="돋움"/>
      <family val="3"/>
      <charset val="129"/>
    </font>
    <font>
      <sz val="14"/>
      <color indexed="10"/>
      <name val="돋움"/>
      <family val="3"/>
      <charset val="129"/>
    </font>
    <font>
      <sz val="12"/>
      <name val="돋움"/>
      <family val="3"/>
      <charset val="129"/>
    </font>
    <font>
      <b/>
      <sz val="24"/>
      <name val="돋움"/>
      <family val="3"/>
      <charset val="129"/>
    </font>
    <font>
      <b/>
      <sz val="20"/>
      <name val="돋움"/>
      <family val="3"/>
      <charset val="129"/>
    </font>
    <font>
      <sz val="22"/>
      <name val="돋움"/>
      <family val="3"/>
      <charset val="129"/>
    </font>
    <font>
      <b/>
      <sz val="18"/>
      <name val="돋움"/>
      <family val="3"/>
      <charset val="129"/>
    </font>
    <font>
      <b/>
      <sz val="14"/>
      <name val="돋움"/>
      <family val="3"/>
      <charset val="129"/>
    </font>
    <font>
      <b/>
      <sz val="10"/>
      <name val="돋움"/>
      <family val="3"/>
      <charset val="129"/>
    </font>
    <font>
      <sz val="9"/>
      <color indexed="8"/>
      <name val="돋움"/>
      <family val="3"/>
      <charset val="129"/>
    </font>
    <font>
      <b/>
      <sz val="12"/>
      <name val="돋움"/>
      <family val="3"/>
      <charset val="129"/>
    </font>
    <font>
      <b/>
      <sz val="13"/>
      <name val="돋움"/>
      <family val="3"/>
      <charset val="129"/>
    </font>
    <font>
      <b/>
      <sz val="11"/>
      <name val="돋움"/>
      <family val="3"/>
      <charset val="129"/>
    </font>
    <font>
      <sz val="10"/>
      <name val="돋움"/>
      <family val="3"/>
      <charset val="129"/>
    </font>
    <font>
      <b/>
      <sz val="10"/>
      <color indexed="8"/>
      <name val="돋움"/>
      <family val="3"/>
      <charset val="129"/>
    </font>
    <font>
      <b/>
      <sz val="10"/>
      <color indexed="8"/>
      <name val="돋움"/>
      <family val="3"/>
      <charset val="129"/>
    </font>
    <font>
      <sz val="10"/>
      <color indexed="8"/>
      <name val="돋움"/>
      <family val="3"/>
      <charset val="129"/>
    </font>
    <font>
      <b/>
      <sz val="16"/>
      <name val="돋움"/>
      <family val="3"/>
      <charset val="129"/>
    </font>
    <font>
      <b/>
      <sz val="9"/>
      <color indexed="8"/>
      <name val="돋움"/>
      <family val="3"/>
      <charset val="129"/>
    </font>
    <font>
      <b/>
      <sz val="9"/>
      <name val="돋움"/>
      <family val="3"/>
      <charset val="129"/>
    </font>
    <font>
      <i/>
      <sz val="9"/>
      <name val="돋움"/>
      <family val="3"/>
      <charset val="129"/>
    </font>
    <font>
      <sz val="9"/>
      <color indexed="63"/>
      <name val="돋움"/>
      <family val="3"/>
      <charset val="129"/>
    </font>
    <font>
      <b/>
      <sz val="14"/>
      <color indexed="8"/>
      <name val="돋움"/>
      <family val="3"/>
      <charset val="129"/>
    </font>
    <font>
      <sz val="10"/>
      <color indexed="8"/>
      <name val="돋움"/>
      <family val="3"/>
      <charset val="129"/>
    </font>
    <font>
      <b/>
      <sz val="20"/>
      <color indexed="8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2"/>
      <color indexed="8"/>
      <name val="돋움"/>
      <family val="3"/>
      <charset val="129"/>
    </font>
    <font>
      <sz val="22"/>
      <color indexed="8"/>
      <name val="돋움"/>
      <family val="3"/>
      <charset val="129"/>
    </font>
    <font>
      <sz val="10.5"/>
      <color indexed="8"/>
      <name val="돋움"/>
      <family val="3"/>
      <charset val="129"/>
    </font>
    <font>
      <sz val="10.5"/>
      <name val="돋움"/>
      <family val="3"/>
      <charset val="129"/>
    </font>
    <font>
      <sz val="13"/>
      <color indexed="8"/>
      <name val="돋움"/>
      <family val="3"/>
      <charset val="129"/>
    </font>
    <font>
      <sz val="28"/>
      <name val="돋움"/>
      <family val="3"/>
      <charset val="129"/>
    </font>
    <font>
      <b/>
      <sz val="28"/>
      <name val="돋움"/>
      <family val="3"/>
      <charset val="129"/>
    </font>
    <font>
      <b/>
      <sz val="25"/>
      <name val="돋움"/>
      <family val="3"/>
      <charset val="129"/>
    </font>
    <font>
      <b/>
      <sz val="32"/>
      <name val="돋움"/>
      <family val="3"/>
      <charset val="129"/>
    </font>
    <font>
      <sz val="32"/>
      <name val="돋움"/>
      <family val="3"/>
      <charset val="129"/>
    </font>
    <font>
      <b/>
      <sz val="35"/>
      <name val="돋움"/>
      <family val="3"/>
      <charset val="129"/>
    </font>
    <font>
      <b/>
      <sz val="48"/>
      <name val="돋움"/>
      <family val="3"/>
      <charset val="129"/>
    </font>
    <font>
      <b/>
      <sz val="40"/>
      <name val="돋움"/>
      <family val="3"/>
      <charset val="129"/>
    </font>
    <font>
      <b/>
      <sz val="23"/>
      <name val="돋움"/>
      <family val="3"/>
      <charset val="129"/>
    </font>
    <font>
      <b/>
      <sz val="30"/>
      <name val="돋움"/>
      <family val="3"/>
      <charset val="129"/>
    </font>
    <font>
      <sz val="16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9"/>
      <color theme="1"/>
      <name val="돋움"/>
      <family val="3"/>
      <charset val="129"/>
    </font>
    <font>
      <b/>
      <sz val="14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b/>
      <sz val="9"/>
      <color theme="1"/>
      <name val="돋움"/>
      <family val="3"/>
      <charset val="129"/>
    </font>
    <font>
      <sz val="14"/>
      <color theme="1"/>
      <name val="돋움"/>
      <family val="3"/>
      <charset val="129"/>
    </font>
    <font>
      <sz val="12"/>
      <color theme="1"/>
      <name val="돋움"/>
      <family val="3"/>
      <charset val="129"/>
    </font>
    <font>
      <sz val="13"/>
      <color rgb="FF0070C0"/>
      <name val="돋움"/>
      <family val="3"/>
      <charset val="129"/>
    </font>
    <font>
      <sz val="10.5"/>
      <color theme="1"/>
      <name val="돋움"/>
      <family val="3"/>
      <charset val="129"/>
    </font>
    <font>
      <sz val="13"/>
      <color theme="1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0"/>
      <color theme="1"/>
      <name val="돋움"/>
      <family val="3"/>
      <charset val="129"/>
    </font>
    <font>
      <b/>
      <sz val="12"/>
      <color rgb="FF000000"/>
      <name val="돋움"/>
      <family val="3"/>
      <charset val="129"/>
    </font>
    <font>
      <b/>
      <sz val="20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12"/>
      <color rgb="FF000000"/>
      <name val="돋움"/>
      <family val="3"/>
      <charset val="129"/>
    </font>
    <font>
      <sz val="13"/>
      <color rgb="FF000000"/>
      <name val="돋움"/>
      <family val="3"/>
      <charset val="129"/>
    </font>
    <font>
      <b/>
      <sz val="14"/>
      <color rgb="FF000000"/>
      <name val="돋움"/>
      <family val="3"/>
      <charset val="129"/>
    </font>
    <font>
      <b/>
      <sz val="10.5"/>
      <color theme="1"/>
      <name val="돋움"/>
      <family val="3"/>
      <charset val="129"/>
    </font>
    <font>
      <sz val="10"/>
      <color rgb="FF0000FF"/>
      <name val="돋움"/>
      <family val="3"/>
      <charset val="129"/>
    </font>
    <font>
      <b/>
      <sz val="12"/>
      <color theme="1"/>
      <name val="돋움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gray0625">
        <fgColor indexed="11"/>
        <bgColor indexed="15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886">
    <xf numFmtId="0" fontId="0" fillId="0" borderId="0">
      <alignment vertical="center"/>
    </xf>
    <xf numFmtId="3" fontId="36" fillId="0" borderId="1"/>
    <xf numFmtId="38" fontId="4" fillId="0" borderId="2">
      <alignment horizontal="right"/>
    </xf>
    <xf numFmtId="0" fontId="4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" fontId="36" fillId="0" borderId="1"/>
    <xf numFmtId="3" fontId="36" fillId="0" borderId="1"/>
    <xf numFmtId="0" fontId="54" fillId="2" borderId="0" applyNumberFormat="0" applyBorder="0" applyAlignment="0" applyProtection="0">
      <alignment vertical="center"/>
    </xf>
    <xf numFmtId="0" fontId="54" fillId="2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54" fillId="8" borderId="0" applyNumberFormat="0" applyBorder="0" applyAlignment="0" applyProtection="0">
      <alignment vertical="center"/>
    </xf>
    <xf numFmtId="0" fontId="54" fillId="8" borderId="0" applyNumberFormat="0" applyBorder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8" borderId="0" applyNumberFormat="0" applyBorder="0" applyAlignment="0" applyProtection="0">
      <alignment vertical="center"/>
    </xf>
    <xf numFmtId="0" fontId="54" fillId="8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2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3" fillId="0" borderId="0"/>
    <xf numFmtId="193" fontId="1" fillId="0" borderId="0" applyFill="0" applyBorder="0" applyAlignment="0"/>
    <xf numFmtId="194" fontId="1" fillId="0" borderId="0" applyFill="0" applyBorder="0" applyAlignment="0"/>
    <xf numFmtId="195" fontId="1" fillId="0" borderId="0" applyFill="0" applyBorder="0" applyAlignment="0"/>
    <xf numFmtId="189" fontId="1" fillId="0" borderId="0" applyFill="0" applyBorder="0" applyAlignment="0"/>
    <xf numFmtId="196" fontId="1" fillId="0" borderId="0" applyFill="0" applyBorder="0" applyAlignment="0"/>
    <xf numFmtId="193" fontId="1" fillId="0" borderId="0" applyFill="0" applyBorder="0" applyAlignment="0"/>
    <xf numFmtId="192" fontId="1" fillId="0" borderId="0" applyFill="0" applyBorder="0" applyAlignment="0"/>
    <xf numFmtId="194" fontId="1" fillId="0" borderId="0" applyFill="0" applyBorder="0" applyAlignment="0"/>
    <xf numFmtId="0" fontId="14" fillId="0" borderId="0"/>
    <xf numFmtId="4" fontId="15" fillId="0" borderId="0">
      <protection locked="0"/>
    </xf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93" fontId="1" fillId="0" borderId="0" applyFont="0" applyFill="0" applyBorder="0" applyAlignment="0" applyProtection="0"/>
    <xf numFmtId="204" fontId="4" fillId="0" borderId="0"/>
    <xf numFmtId="0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0" fontId="17" fillId="0" borderId="0" applyNumberFormat="0" applyAlignment="0">
      <alignment horizontal="left"/>
    </xf>
    <xf numFmtId="0" fontId="5" fillId="0" borderId="0" applyFont="0" applyFill="0" applyBorder="0" applyAlignment="0" applyProtection="0"/>
    <xf numFmtId="187" fontId="1" fillId="0" borderId="0">
      <protection locked="0"/>
    </xf>
    <xf numFmtId="0" fontId="16" fillId="0" borderId="0" applyFont="0" applyFill="0" applyBorder="0" applyAlignment="0" applyProtection="0"/>
    <xf numFmtId="194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206" fontId="1" fillId="0" borderId="0" applyFont="0" applyFill="0" applyBorder="0" applyAlignment="0" applyProtection="0"/>
    <xf numFmtId="0" fontId="1" fillId="0" borderId="0"/>
    <xf numFmtId="185" fontId="1" fillId="0" borderId="0">
      <protection locked="0"/>
    </xf>
    <xf numFmtId="14" fontId="18" fillId="0" borderId="0" applyFill="0" applyBorder="0" applyAlignment="0"/>
    <xf numFmtId="185" fontId="1" fillId="0" borderId="0">
      <protection locked="0"/>
    </xf>
    <xf numFmtId="185" fontId="1" fillId="0" borderId="0" applyFont="0" applyFill="0" applyBorder="0" applyAlignment="0" applyProtection="0"/>
    <xf numFmtId="212" fontId="1" fillId="0" borderId="0" applyFont="0" applyFill="0" applyBorder="0" applyAlignment="0" applyProtection="0"/>
    <xf numFmtId="205" fontId="4" fillId="0" borderId="0"/>
    <xf numFmtId="193" fontId="1" fillId="0" borderId="0" applyFill="0" applyBorder="0" applyAlignment="0"/>
    <xf numFmtId="194" fontId="1" fillId="0" borderId="0" applyFill="0" applyBorder="0" applyAlignment="0"/>
    <xf numFmtId="193" fontId="1" fillId="0" borderId="0" applyFill="0" applyBorder="0" applyAlignment="0"/>
    <xf numFmtId="192" fontId="1" fillId="0" borderId="0" applyFill="0" applyBorder="0" applyAlignment="0"/>
    <xf numFmtId="194" fontId="1" fillId="0" borderId="0" applyFill="0" applyBorder="0" applyAlignment="0"/>
    <xf numFmtId="0" fontId="19" fillId="0" borderId="0" applyNumberFormat="0" applyAlignment="0">
      <alignment horizontal="left"/>
    </xf>
    <xf numFmtId="0" fontId="15" fillId="0" borderId="0">
      <protection locked="0"/>
    </xf>
    <xf numFmtId="0" fontId="15" fillId="0" borderId="0">
      <protection locked="0"/>
    </xf>
    <xf numFmtId="0" fontId="41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41" fillId="0" borderId="0">
      <protection locked="0"/>
    </xf>
    <xf numFmtId="186" fontId="1" fillId="0" borderId="0">
      <protection locked="0"/>
    </xf>
    <xf numFmtId="38" fontId="20" fillId="16" borderId="0" applyNumberFormat="0" applyBorder="0" applyAlignment="0" applyProtection="0"/>
    <xf numFmtId="0" fontId="21" fillId="0" borderId="0">
      <alignment horizontal="left"/>
    </xf>
    <xf numFmtId="0" fontId="22" fillId="0" borderId="3" applyNumberFormat="0" applyAlignment="0" applyProtection="0">
      <alignment horizontal="left" vertical="center"/>
    </xf>
    <xf numFmtId="0" fontId="22" fillId="0" borderId="4">
      <alignment horizontal="left" vertical="center"/>
    </xf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84" fontId="1" fillId="0" borderId="0">
      <protection locked="0"/>
    </xf>
    <xf numFmtId="184" fontId="1" fillId="0" borderId="0">
      <protection locked="0"/>
    </xf>
    <xf numFmtId="0" fontId="5" fillId="17" borderId="5"/>
    <xf numFmtId="0" fontId="24" fillId="0" borderId="0" applyNumberFormat="0" applyFill="0" applyBorder="0" applyAlignment="0" applyProtection="0">
      <alignment vertical="top"/>
      <protection locked="0"/>
    </xf>
    <xf numFmtId="10" fontId="20" fillId="18" borderId="1" applyNumberFormat="0" applyBorder="0" applyAlignment="0" applyProtection="0"/>
    <xf numFmtId="197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0" fontId="25" fillId="0" borderId="0" applyNumberFormat="0" applyFont="0" applyFill="0" applyBorder="0" applyProtection="0">
      <alignment horizontal="left" vertical="center"/>
    </xf>
    <xf numFmtId="193" fontId="1" fillId="0" borderId="0" applyFill="0" applyBorder="0" applyAlignment="0"/>
    <xf numFmtId="194" fontId="1" fillId="0" borderId="0" applyFill="0" applyBorder="0" applyAlignment="0"/>
    <xf numFmtId="193" fontId="1" fillId="0" borderId="0" applyFill="0" applyBorder="0" applyAlignment="0"/>
    <xf numFmtId="192" fontId="1" fillId="0" borderId="0" applyFill="0" applyBorder="0" applyAlignment="0"/>
    <xf numFmtId="194" fontId="1" fillId="0" borderId="0" applyFill="0" applyBorder="0" applyAlignment="0"/>
    <xf numFmtId="211" fontId="5" fillId="0" borderId="0" applyFont="0" applyFill="0" applyBorder="0" applyAlignment="0" applyProtection="0"/>
    <xf numFmtId="206" fontId="5" fillId="0" borderId="0" applyFont="0" applyFill="0" applyBorder="0" applyAlignment="0" applyProtection="0"/>
    <xf numFmtId="0" fontId="26" fillId="0" borderId="6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7" fontId="27" fillId="0" borderId="0"/>
    <xf numFmtId="0" fontId="5" fillId="0" borderId="0" applyNumberFormat="0" applyFill="0" applyBorder="0" applyAlignment="0" applyProtection="0"/>
    <xf numFmtId="0" fontId="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3" fontId="1" fillId="0" borderId="0">
      <protection locked="0"/>
    </xf>
    <xf numFmtId="19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0" fontId="5" fillId="0" borderId="0" applyFont="0" applyFill="0" applyBorder="0" applyAlignment="0" applyProtection="0"/>
    <xf numFmtId="198" fontId="1" fillId="0" borderId="0" applyFont="0" applyFill="0" applyBorder="0" applyAlignment="0" applyProtection="0"/>
    <xf numFmtId="193" fontId="1" fillId="0" borderId="0" applyFill="0" applyBorder="0" applyAlignment="0"/>
    <xf numFmtId="194" fontId="1" fillId="0" borderId="0" applyFill="0" applyBorder="0" applyAlignment="0"/>
    <xf numFmtId="193" fontId="1" fillId="0" borderId="0" applyFill="0" applyBorder="0" applyAlignment="0"/>
    <xf numFmtId="192" fontId="1" fillId="0" borderId="0" applyFill="0" applyBorder="0" applyAlignment="0"/>
    <xf numFmtId="194" fontId="1" fillId="0" borderId="0" applyFill="0" applyBorder="0" applyAlignment="0"/>
    <xf numFmtId="9" fontId="28" fillId="0" borderId="0" applyFont="0" applyFill="0" applyProtection="0"/>
    <xf numFmtId="208" fontId="1" fillId="0" borderId="0" applyNumberFormat="0" applyFill="0" applyBorder="0" applyAlignment="0" applyProtection="0">
      <alignment horizontal="left"/>
    </xf>
    <xf numFmtId="0" fontId="28" fillId="0" borderId="0"/>
    <xf numFmtId="0" fontId="5" fillId="0" borderId="0"/>
    <xf numFmtId="0" fontId="26" fillId="0" borderId="0"/>
    <xf numFmtId="40" fontId="29" fillId="0" borderId="0" applyBorder="0">
      <alignment horizontal="right"/>
    </xf>
    <xf numFmtId="49" fontId="18" fillId="0" borderId="0" applyFill="0" applyBorder="0" applyAlignment="0"/>
    <xf numFmtId="198" fontId="1" fillId="0" borderId="0" applyFill="0" applyBorder="0" applyAlignment="0"/>
    <xf numFmtId="199" fontId="1" fillId="0" borderId="0" applyFill="0" applyBorder="0" applyAlignment="0"/>
    <xf numFmtId="0" fontId="43" fillId="0" borderId="0" applyFill="0" applyBorder="0" applyProtection="0">
      <alignment horizontal="centerContinuous" vertical="center"/>
    </xf>
    <xf numFmtId="0" fontId="33" fillId="19" borderId="0" applyFill="0" applyBorder="0" applyProtection="0">
      <alignment horizontal="center" vertical="center"/>
    </xf>
    <xf numFmtId="184" fontId="1" fillId="0" borderId="7">
      <protection locked="0"/>
    </xf>
    <xf numFmtId="0" fontId="31" fillId="0" borderId="8">
      <alignment horizontal="left"/>
    </xf>
    <xf numFmtId="20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208" fontId="1" fillId="0" borderId="0" applyFont="0" applyFill="0" applyBorder="0" applyAlignment="0" applyProtection="0"/>
    <xf numFmtId="0" fontId="30" fillId="0" borderId="0" applyNumberFormat="0" applyFont="0" applyFill="0" applyBorder="0" applyProtection="0">
      <alignment horizontal="center" vertical="center" wrapText="1"/>
    </xf>
    <xf numFmtId="0" fontId="55" fillId="20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55" fillId="23" borderId="0" applyNumberFormat="0" applyBorder="0" applyAlignment="0" applyProtection="0">
      <alignment vertical="center"/>
    </xf>
    <xf numFmtId="0" fontId="55" fillId="23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24" borderId="9" applyNumberFormat="0" applyAlignment="0" applyProtection="0">
      <alignment vertical="center"/>
    </xf>
    <xf numFmtId="0" fontId="57" fillId="24" borderId="9" applyNumberFormat="0" applyAlignment="0" applyProtection="0">
      <alignment vertical="center"/>
    </xf>
    <xf numFmtId="215" fontId="4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0" fontId="58" fillId="3" borderId="0" applyNumberFormat="0" applyBorder="0" applyAlignment="0" applyProtection="0">
      <alignment vertical="center"/>
    </xf>
    <xf numFmtId="0" fontId="58" fillId="3" borderId="0" applyNumberFormat="0" applyBorder="0" applyAlignment="0" applyProtection="0">
      <alignment vertical="center"/>
    </xf>
    <xf numFmtId="0" fontId="15" fillId="0" borderId="0">
      <protection locked="0"/>
    </xf>
    <xf numFmtId="3" fontId="12" fillId="0" borderId="10">
      <alignment horizontal="center"/>
    </xf>
    <xf numFmtId="0" fontId="15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35" fillId="0" borderId="1" applyFont="0" applyBorder="0">
      <alignment horizontal="center" vertical="center"/>
    </xf>
    <xf numFmtId="0" fontId="1" fillId="25" borderId="11" applyNumberFormat="0" applyFont="0" applyAlignment="0" applyProtection="0">
      <alignment vertical="center"/>
    </xf>
    <xf numFmtId="0" fontId="1" fillId="25" borderId="11" applyNumberFormat="0" applyFont="0" applyAlignment="0" applyProtection="0">
      <alignment vertical="center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32" fillId="19" borderId="0" applyFill="0" applyBorder="0" applyProtection="0">
      <alignment horizontal="right"/>
    </xf>
    <xf numFmtId="10" fontId="32" fillId="0" borderId="0" applyFill="0" applyBorder="0" applyProtection="0">
      <alignment horizontal="right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6" fillId="0" borderId="0"/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27" borderId="12" applyNumberFormat="0" applyAlignment="0" applyProtection="0">
      <alignment vertical="center"/>
    </xf>
    <xf numFmtId="0" fontId="61" fillId="27" borderId="12" applyNumberFormat="0" applyAlignment="0" applyProtection="0">
      <alignment vertical="center"/>
    </xf>
    <xf numFmtId="0" fontId="45" fillId="0" borderId="0">
      <alignment vertical="center"/>
    </xf>
    <xf numFmtId="218" fontId="38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8" fillId="0" borderId="0"/>
    <xf numFmtId="0" fontId="48" fillId="0" borderId="0"/>
    <xf numFmtId="0" fontId="3" fillId="0" borderId="0"/>
    <xf numFmtId="0" fontId="7" fillId="0" borderId="13"/>
    <xf numFmtId="0" fontId="62" fillId="0" borderId="14" applyNumberFormat="0" applyFill="0" applyAlignment="0" applyProtection="0">
      <alignment vertical="center"/>
    </xf>
    <xf numFmtId="0" fontId="62" fillId="0" borderId="14" applyNumberFormat="0" applyFill="0" applyAlignment="0" applyProtection="0">
      <alignment vertical="center"/>
    </xf>
    <xf numFmtId="0" fontId="63" fillId="0" borderId="15" applyNumberFormat="0" applyFill="0" applyAlignment="0" applyProtection="0">
      <alignment vertical="center"/>
    </xf>
    <xf numFmtId="0" fontId="63" fillId="0" borderId="15" applyNumberFormat="0" applyFill="0" applyAlignment="0" applyProtection="0">
      <alignment vertical="center"/>
    </xf>
    <xf numFmtId="0" fontId="39" fillId="0" borderId="0">
      <alignment vertical="center"/>
    </xf>
    <xf numFmtId="0" fontId="9" fillId="0" borderId="0"/>
    <xf numFmtId="0" fontId="64" fillId="7" borderId="9" applyNumberFormat="0" applyAlignment="0" applyProtection="0">
      <alignment vertical="center"/>
    </xf>
    <xf numFmtId="0" fontId="64" fillId="7" borderId="9" applyNumberFormat="0" applyAlignment="0" applyProtection="0">
      <alignment vertical="center"/>
    </xf>
    <xf numFmtId="4" fontId="15" fillId="0" borderId="0">
      <protection locked="0"/>
    </xf>
    <xf numFmtId="0" fontId="49" fillId="0" borderId="0"/>
    <xf numFmtId="216" fontId="4" fillId="0" borderId="0">
      <protection locked="0"/>
    </xf>
    <xf numFmtId="0" fontId="66" fillId="0" borderId="16" applyNumberFormat="0" applyFill="0" applyAlignment="0" applyProtection="0">
      <alignment vertical="center"/>
    </xf>
    <xf numFmtId="0" fontId="66" fillId="0" borderId="16" applyNumberFormat="0" applyFill="0" applyAlignment="0" applyProtection="0">
      <alignment vertical="center"/>
    </xf>
    <xf numFmtId="0" fontId="67" fillId="0" borderId="17" applyNumberFormat="0" applyFill="0" applyAlignment="0" applyProtection="0">
      <alignment vertical="center"/>
    </xf>
    <xf numFmtId="0" fontId="67" fillId="0" borderId="17" applyNumberFormat="0" applyFill="0" applyAlignment="0" applyProtection="0">
      <alignment vertical="center"/>
    </xf>
    <xf numFmtId="0" fontId="68" fillId="0" borderId="18" applyNumberFormat="0" applyFill="0" applyAlignment="0" applyProtection="0">
      <alignment vertical="center"/>
    </xf>
    <xf numFmtId="0" fontId="68" fillId="0" borderId="18" applyNumberFormat="0" applyFill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4" fillId="0" borderId="1">
      <alignment horizontal="distributed" vertical="center"/>
    </xf>
    <xf numFmtId="0" fontId="4" fillId="0" borderId="19">
      <alignment horizontal="distributed" vertical="top"/>
    </xf>
    <xf numFmtId="0" fontId="4" fillId="0" borderId="20">
      <alignment horizontal="distributed"/>
    </xf>
    <xf numFmtId="211" fontId="46" fillId="0" borderId="0">
      <alignment vertical="center"/>
    </xf>
    <xf numFmtId="0" fontId="69" fillId="4" borderId="0" applyNumberFormat="0" applyBorder="0" applyAlignment="0" applyProtection="0">
      <alignment vertical="center"/>
    </xf>
    <xf numFmtId="0" fontId="69" fillId="4" borderId="0" applyNumberFormat="0" applyBorder="0" applyAlignment="0" applyProtection="0">
      <alignment vertical="center"/>
    </xf>
    <xf numFmtId="0" fontId="4" fillId="0" borderId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70" fillId="24" borderId="21" applyNumberFormat="0" applyAlignment="0" applyProtection="0">
      <alignment vertical="center"/>
    </xf>
    <xf numFmtId="0" fontId="70" fillId="24" borderId="21" applyNumberFormat="0" applyAlignment="0" applyProtection="0">
      <alignment vertical="center"/>
    </xf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11" fontId="4" fillId="0" borderId="0" applyNumberFormat="0" applyFont="0" applyFill="0" applyBorder="0" applyProtection="0">
      <alignment vertical="center"/>
    </xf>
    <xf numFmtId="207" fontId="32" fillId="19" borderId="0" applyFill="0" applyBorder="0" applyProtection="0">
      <alignment horizontal="right"/>
    </xf>
    <xf numFmtId="188" fontId="40" fillId="28" borderId="22" applyFont="0" applyFill="0" applyBorder="0" applyAlignment="0" applyProtection="0">
      <alignment vertical="center"/>
      <protection locked="0"/>
    </xf>
    <xf numFmtId="0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4" fontId="4" fillId="0" borderId="0">
      <protection locked="0"/>
    </xf>
    <xf numFmtId="0" fontId="1" fillId="0" borderId="0"/>
    <xf numFmtId="0" fontId="1" fillId="0" borderId="0"/>
    <xf numFmtId="0" fontId="113" fillId="0" borderId="0">
      <alignment vertical="center"/>
    </xf>
    <xf numFmtId="0" fontId="1" fillId="0" borderId="0"/>
    <xf numFmtId="0" fontId="1" fillId="0" borderId="0"/>
    <xf numFmtId="0" fontId="18" fillId="0" borderId="0"/>
    <xf numFmtId="0" fontId="4" fillId="0" borderId="0"/>
    <xf numFmtId="0" fontId="1" fillId="0" borderId="0"/>
    <xf numFmtId="0" fontId="53" fillId="0" borderId="0"/>
    <xf numFmtId="0" fontId="5" fillId="0" borderId="0"/>
    <xf numFmtId="0" fontId="4" fillId="0" borderId="0"/>
    <xf numFmtId="0" fontId="1" fillId="0" borderId="0">
      <alignment vertical="center"/>
    </xf>
    <xf numFmtId="0" fontId="5" fillId="0" borderId="0"/>
    <xf numFmtId="0" fontId="1" fillId="0" borderId="0"/>
    <xf numFmtId="0" fontId="5" fillId="0" borderId="0"/>
    <xf numFmtId="0" fontId="113" fillId="0" borderId="0">
      <alignment vertical="center"/>
    </xf>
    <xf numFmtId="0" fontId="5" fillId="0" borderId="0"/>
    <xf numFmtId="0" fontId="1" fillId="0" borderId="0">
      <alignment vertical="center"/>
    </xf>
    <xf numFmtId="0" fontId="113" fillId="0" borderId="0">
      <alignment vertical="center"/>
    </xf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8" fillId="0" borderId="0"/>
    <xf numFmtId="0" fontId="1" fillId="0" borderId="0">
      <alignment horizontal="center"/>
    </xf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176" fontId="1" fillId="0" borderId="0" applyBorder="0"/>
    <xf numFmtId="176" fontId="1" fillId="0" borderId="0" applyBorder="0"/>
    <xf numFmtId="0" fontId="15" fillId="0" borderId="23">
      <protection locked="0"/>
    </xf>
    <xf numFmtId="20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13" fontId="4" fillId="0" borderId="0">
      <protection locked="0"/>
    </xf>
    <xf numFmtId="217" fontId="4" fillId="0" borderId="0">
      <protection locked="0"/>
    </xf>
  </cellStyleXfs>
  <cellXfs count="854">
    <xf numFmtId="0" fontId="0" fillId="0" borderId="0" xfId="0">
      <alignment vertical="center"/>
    </xf>
    <xf numFmtId="0" fontId="47" fillId="0" borderId="0" xfId="876" applyFont="1">
      <alignment horizontal="center"/>
    </xf>
    <xf numFmtId="0" fontId="47" fillId="0" borderId="0" xfId="876" applyFont="1" applyAlignment="1">
      <alignment horizontal="center" vertical="center"/>
    </xf>
    <xf numFmtId="223" fontId="47" fillId="0" borderId="0" xfId="796" applyNumberFormat="1" applyFont="1" applyAlignment="1">
      <alignment horizontal="center" vertical="center"/>
    </xf>
    <xf numFmtId="0" fontId="51" fillId="0" borderId="0" xfId="849" applyFont="1"/>
    <xf numFmtId="0" fontId="114" fillId="0" borderId="0" xfId="868" applyFont="1"/>
    <xf numFmtId="0" fontId="115" fillId="0" borderId="0" xfId="876" applyFont="1" applyAlignment="1">
      <alignment horizontal="center" vertical="center"/>
    </xf>
    <xf numFmtId="0" fontId="50" fillId="0" borderId="0" xfId="849" applyFont="1" applyAlignment="1">
      <alignment horizontal="left" vertical="center"/>
    </xf>
    <xf numFmtId="0" fontId="72" fillId="0" borderId="0" xfId="876" applyFont="1">
      <alignment horizontal="center"/>
    </xf>
    <xf numFmtId="0" fontId="72" fillId="0" borderId="0" xfId="876" applyFont="1" applyAlignment="1">
      <alignment horizontal="center" vertical="center"/>
    </xf>
    <xf numFmtId="0" fontId="72" fillId="0" borderId="0" xfId="849" applyFont="1"/>
    <xf numFmtId="0" fontId="72" fillId="0" borderId="0" xfId="850" applyFont="1" applyAlignment="1">
      <alignment vertical="center"/>
    </xf>
    <xf numFmtId="0" fontId="72" fillId="0" borderId="0" xfId="869" applyFont="1"/>
    <xf numFmtId="0" fontId="72" fillId="0" borderId="0" xfId="868" applyFont="1"/>
    <xf numFmtId="0" fontId="72" fillId="0" borderId="0" xfId="871" applyFont="1" applyAlignment="1">
      <alignment vertical="center"/>
    </xf>
    <xf numFmtId="0" fontId="72" fillId="0" borderId="0" xfId="877" applyFont="1" applyAlignment="1">
      <alignment horizontal="center" vertical="center"/>
    </xf>
    <xf numFmtId="0" fontId="72" fillId="0" borderId="0" xfId="860" applyFont="1" applyAlignment="1">
      <alignment horizontal="center" vertical="center"/>
    </xf>
    <xf numFmtId="0" fontId="72" fillId="0" borderId="0" xfId="0" applyFont="1" applyAlignment="1"/>
    <xf numFmtId="0" fontId="72" fillId="0" borderId="0" xfId="873" applyFont="1" applyAlignment="1">
      <alignment vertical="center"/>
    </xf>
    <xf numFmtId="0" fontId="72" fillId="0" borderId="24" xfId="874" applyFont="1" applyBorder="1" applyAlignment="1">
      <alignment horizontal="center" vertical="center"/>
    </xf>
    <xf numFmtId="0" fontId="72" fillId="0" borderId="0" xfId="860" applyFont="1" applyAlignment="1"/>
    <xf numFmtId="0" fontId="72" fillId="0" borderId="0" xfId="865" applyFont="1" applyAlignment="1">
      <alignment vertical="center"/>
    </xf>
    <xf numFmtId="0" fontId="47" fillId="0" borderId="1" xfId="0" applyFont="1" applyBorder="1">
      <alignment vertical="center"/>
    </xf>
    <xf numFmtId="0" fontId="115" fillId="0" borderId="0" xfId="807" applyFont="1" applyAlignment="1">
      <alignment horizontal="center" vertical="center"/>
    </xf>
    <xf numFmtId="0" fontId="115" fillId="29" borderId="0" xfId="807" applyFont="1" applyFill="1" applyAlignment="1">
      <alignment vertical="center"/>
    </xf>
    <xf numFmtId="0" fontId="115" fillId="19" borderId="0" xfId="807" applyFont="1" applyFill="1" applyAlignment="1">
      <alignment vertical="center"/>
    </xf>
    <xf numFmtId="0" fontId="73" fillId="0" borderId="0" xfId="849" applyFont="1" applyAlignment="1">
      <alignment horizontal="left" vertical="center"/>
    </xf>
    <xf numFmtId="0" fontId="1" fillId="0" borderId="0" xfId="849"/>
    <xf numFmtId="0" fontId="73" fillId="0" borderId="1" xfId="849" applyFont="1" applyBorder="1" applyAlignment="1">
      <alignment horizontal="center" vertical="center"/>
    </xf>
    <xf numFmtId="201" fontId="73" fillId="0" borderId="1" xfId="849" applyNumberFormat="1" applyFont="1" applyBorder="1" applyAlignment="1">
      <alignment horizontal="center" vertical="center"/>
    </xf>
    <xf numFmtId="0" fontId="1" fillId="0" borderId="0" xfId="849" applyAlignment="1">
      <alignment horizontal="center" vertical="center"/>
    </xf>
    <xf numFmtId="0" fontId="1" fillId="0" borderId="0" xfId="849" applyAlignment="1">
      <alignment vertical="center"/>
    </xf>
    <xf numFmtId="0" fontId="1" fillId="0" borderId="0" xfId="849" applyAlignment="1">
      <alignment horizontal="left" vertical="center"/>
    </xf>
    <xf numFmtId="0" fontId="73" fillId="0" borderId="0" xfId="849" applyFont="1" applyAlignment="1">
      <alignment vertical="center"/>
    </xf>
    <xf numFmtId="188" fontId="81" fillId="0" borderId="0" xfId="849" applyNumberFormat="1" applyFont="1" applyAlignment="1">
      <alignment horizontal="center" vertical="center"/>
    </xf>
    <xf numFmtId="0" fontId="73" fillId="0" borderId="0" xfId="849" applyFont="1" applyAlignment="1">
      <alignment horizontal="center" vertical="center"/>
    </xf>
    <xf numFmtId="0" fontId="73" fillId="0" borderId="0" xfId="849" applyFont="1"/>
    <xf numFmtId="0" fontId="1" fillId="0" borderId="0" xfId="850"/>
    <xf numFmtId="0" fontId="73" fillId="0" borderId="0" xfId="850" applyFont="1" applyAlignment="1">
      <alignment vertical="center"/>
    </xf>
    <xf numFmtId="0" fontId="73" fillId="0" borderId="0" xfId="850" applyFont="1" applyAlignment="1">
      <alignment horizontal="left" vertical="center"/>
    </xf>
    <xf numFmtId="0" fontId="73" fillId="0" borderId="0" xfId="850" applyFont="1"/>
    <xf numFmtId="0" fontId="73" fillId="0" borderId="25" xfId="850" applyFont="1" applyBorder="1" applyAlignment="1">
      <alignment horizontal="center" vertical="center"/>
    </xf>
    <xf numFmtId="0" fontId="73" fillId="0" borderId="26" xfId="850" applyFont="1" applyBorder="1" applyAlignment="1">
      <alignment horizontal="center" vertical="center"/>
    </xf>
    <xf numFmtId="0" fontId="73" fillId="0" borderId="27" xfId="850" applyFont="1" applyBorder="1" applyAlignment="1">
      <alignment horizontal="center" vertical="center"/>
    </xf>
    <xf numFmtId="0" fontId="1" fillId="0" borderId="0" xfId="850" applyAlignment="1">
      <alignment vertical="center"/>
    </xf>
    <xf numFmtId="0" fontId="73" fillId="0" borderId="28" xfId="850" applyFont="1" applyBorder="1" applyAlignment="1">
      <alignment horizontal="center" vertical="center"/>
    </xf>
    <xf numFmtId="0" fontId="73" fillId="0" borderId="29" xfId="850" applyFont="1" applyBorder="1" applyAlignment="1">
      <alignment horizontal="center" vertical="center"/>
    </xf>
    <xf numFmtId="177" fontId="73" fillId="0" borderId="30" xfId="850" applyNumberFormat="1" applyFont="1" applyBorder="1" applyAlignment="1">
      <alignment horizontal="center" vertical="center"/>
    </xf>
    <xf numFmtId="0" fontId="47" fillId="0" borderId="31" xfId="850" applyFont="1" applyBorder="1" applyAlignment="1">
      <alignment horizontal="center" vertical="center" wrapText="1"/>
    </xf>
    <xf numFmtId="0" fontId="73" fillId="0" borderId="32" xfId="850" applyFont="1" applyBorder="1" applyAlignment="1">
      <alignment horizontal="center" vertical="center"/>
    </xf>
    <xf numFmtId="177" fontId="73" fillId="0" borderId="33" xfId="850" applyNumberFormat="1" applyFont="1" applyBorder="1" applyAlignment="1">
      <alignment horizontal="center" vertical="center"/>
    </xf>
    <xf numFmtId="177" fontId="73" fillId="0" borderId="34" xfId="850" applyNumberFormat="1" applyFont="1" applyBorder="1" applyAlignment="1">
      <alignment horizontal="center" vertical="center"/>
    </xf>
    <xf numFmtId="0" fontId="73" fillId="0" borderId="35" xfId="850" applyFont="1" applyBorder="1" applyAlignment="1">
      <alignment vertical="center" wrapText="1" shrinkToFit="1"/>
    </xf>
    <xf numFmtId="0" fontId="47" fillId="0" borderId="20" xfId="850" applyFont="1" applyBorder="1" applyAlignment="1">
      <alignment horizontal="center" vertical="center" wrapText="1"/>
    </xf>
    <xf numFmtId="0" fontId="73" fillId="0" borderId="36" xfId="850" applyFont="1" applyBorder="1" applyAlignment="1">
      <alignment horizontal="center" vertical="center"/>
    </xf>
    <xf numFmtId="177" fontId="73" fillId="0" borderId="37" xfId="850" applyNumberFormat="1" applyFont="1" applyBorder="1" applyAlignment="1">
      <alignment horizontal="center" vertical="center"/>
    </xf>
    <xf numFmtId="0" fontId="73" fillId="0" borderId="38" xfId="850" applyFont="1" applyBorder="1" applyAlignment="1">
      <alignment vertical="center" wrapText="1" shrinkToFit="1"/>
    </xf>
    <xf numFmtId="0" fontId="73" fillId="0" borderId="39" xfId="850" applyFont="1" applyBorder="1" applyAlignment="1">
      <alignment horizontal="center" vertical="center"/>
    </xf>
    <xf numFmtId="177" fontId="73" fillId="0" borderId="27" xfId="850" applyNumberFormat="1" applyFont="1" applyBorder="1" applyAlignment="1">
      <alignment horizontal="center" vertical="center"/>
    </xf>
    <xf numFmtId="177" fontId="73" fillId="0" borderId="40" xfId="850" applyNumberFormat="1" applyFont="1" applyBorder="1" applyAlignment="1">
      <alignment horizontal="center" vertical="center"/>
    </xf>
    <xf numFmtId="177" fontId="73" fillId="0" borderId="26" xfId="850" applyNumberFormat="1" applyFont="1" applyBorder="1" applyAlignment="1">
      <alignment vertical="center"/>
    </xf>
    <xf numFmtId="0" fontId="1" fillId="0" borderId="27" xfId="850" applyBorder="1" applyAlignment="1">
      <alignment horizontal="center" vertical="center" wrapText="1" shrinkToFit="1"/>
    </xf>
    <xf numFmtId="0" fontId="73" fillId="0" borderId="41" xfId="850" applyFont="1" applyBorder="1" applyAlignment="1">
      <alignment horizontal="center" vertical="center" wrapText="1" shrinkToFit="1"/>
    </xf>
    <xf numFmtId="188" fontId="73" fillId="0" borderId="30" xfId="850" applyNumberFormat="1" applyFont="1" applyBorder="1" applyAlignment="1">
      <alignment horizontal="center" vertical="center"/>
    </xf>
    <xf numFmtId="190" fontId="73" fillId="0" borderId="27" xfId="850" applyNumberFormat="1" applyFont="1" applyBorder="1" applyAlignment="1">
      <alignment horizontal="center" vertical="center"/>
    </xf>
    <xf numFmtId="190" fontId="73" fillId="0" borderId="41" xfId="850" applyNumberFormat="1" applyFont="1" applyBorder="1" applyAlignment="1">
      <alignment horizontal="center" vertical="center"/>
    </xf>
    <xf numFmtId="190" fontId="73" fillId="0" borderId="30" xfId="850" applyNumberFormat="1" applyFont="1" applyBorder="1" applyAlignment="1">
      <alignment horizontal="center" vertical="center"/>
    </xf>
    <xf numFmtId="190" fontId="73" fillId="0" borderId="42" xfId="850" applyNumberFormat="1" applyFont="1" applyBorder="1" applyAlignment="1">
      <alignment horizontal="center" vertical="center"/>
    </xf>
    <xf numFmtId="190" fontId="73" fillId="0" borderId="43" xfId="850" applyNumberFormat="1" applyFont="1" applyBorder="1" applyAlignment="1">
      <alignment horizontal="center" vertical="center"/>
    </xf>
    <xf numFmtId="190" fontId="73" fillId="0" borderId="44" xfId="850" applyNumberFormat="1" applyFont="1" applyBorder="1" applyAlignment="1">
      <alignment horizontal="center" vertical="center"/>
    </xf>
    <xf numFmtId="190" fontId="73" fillId="0" borderId="45" xfId="850" applyNumberFormat="1" applyFont="1" applyBorder="1" applyAlignment="1">
      <alignment horizontal="center" vertical="center"/>
    </xf>
    <xf numFmtId="190" fontId="81" fillId="0" borderId="46" xfId="850" applyNumberFormat="1" applyFont="1" applyBorder="1" applyAlignment="1">
      <alignment horizontal="center" vertical="center"/>
    </xf>
    <xf numFmtId="0" fontId="1" fillId="0" borderId="0" xfId="869" applyAlignment="1">
      <alignment horizontal="center"/>
    </xf>
    <xf numFmtId="0" fontId="1" fillId="0" borderId="0" xfId="869" applyAlignment="1">
      <alignment horizontal="center" vertical="center"/>
    </xf>
    <xf numFmtId="0" fontId="1" fillId="0" borderId="0" xfId="869" applyAlignment="1">
      <alignment vertical="center"/>
    </xf>
    <xf numFmtId="0" fontId="1" fillId="0" borderId="0" xfId="869"/>
    <xf numFmtId="0" fontId="84" fillId="0" borderId="0" xfId="869" applyFont="1" applyAlignment="1">
      <alignment vertical="center"/>
    </xf>
    <xf numFmtId="0" fontId="85" fillId="0" borderId="47" xfId="869" applyFont="1" applyBorder="1" applyAlignment="1">
      <alignment horizontal="center" vertical="center"/>
    </xf>
    <xf numFmtId="0" fontId="81" fillId="0" borderId="48" xfId="869" applyFont="1" applyBorder="1" applyAlignment="1">
      <alignment horizontal="center" vertical="center"/>
    </xf>
    <xf numFmtId="0" fontId="81" fillId="0" borderId="48" xfId="869" applyFont="1" applyBorder="1" applyAlignment="1">
      <alignment horizontal="center" vertical="center" wrapText="1"/>
    </xf>
    <xf numFmtId="9" fontId="81" fillId="0" borderId="48" xfId="869" applyNumberFormat="1" applyFont="1" applyBorder="1" applyAlignment="1">
      <alignment horizontal="center" vertical="center" wrapText="1"/>
    </xf>
    <xf numFmtId="0" fontId="81" fillId="0" borderId="49" xfId="869" applyFont="1" applyBorder="1" applyAlignment="1">
      <alignment horizontal="center" vertical="center"/>
    </xf>
    <xf numFmtId="0" fontId="84" fillId="0" borderId="0" xfId="869" applyFont="1" applyAlignment="1">
      <alignment horizontal="center" vertical="center"/>
    </xf>
    <xf numFmtId="0" fontId="84" fillId="0" borderId="0" xfId="869" applyFont="1"/>
    <xf numFmtId="0" fontId="115" fillId="0" borderId="50" xfId="869" applyFont="1" applyBorder="1" applyAlignment="1">
      <alignment horizontal="center" vertical="center" wrapText="1"/>
    </xf>
    <xf numFmtId="0" fontId="115" fillId="0" borderId="50" xfId="869" applyFont="1" applyBorder="1" applyAlignment="1">
      <alignment horizontal="center" vertical="center" shrinkToFit="1"/>
    </xf>
    <xf numFmtId="177" fontId="115" fillId="0" borderId="50" xfId="800" applyFont="1" applyFill="1" applyBorder="1" applyAlignment="1">
      <alignment horizontal="center" vertical="center"/>
    </xf>
    <xf numFmtId="10" fontId="115" fillId="0" borderId="50" xfId="869" applyNumberFormat="1" applyFont="1" applyBorder="1" applyAlignment="1">
      <alignment vertical="center" wrapText="1" shrinkToFit="1"/>
    </xf>
    <xf numFmtId="0" fontId="115" fillId="0" borderId="50" xfId="869" applyFont="1" applyBorder="1" applyAlignment="1">
      <alignment horizontal="center" vertical="center"/>
    </xf>
    <xf numFmtId="177" fontId="115" fillId="0" borderId="51" xfId="800" quotePrefix="1" applyFont="1" applyFill="1" applyBorder="1" applyAlignment="1">
      <alignment horizontal="center" vertical="center"/>
    </xf>
    <xf numFmtId="177" fontId="47" fillId="0" borderId="0" xfId="869" applyNumberFormat="1" applyFont="1" applyAlignment="1">
      <alignment horizontal="center" vertical="center"/>
    </xf>
    <xf numFmtId="0" fontId="47" fillId="0" borderId="0" xfId="869" applyFont="1" applyAlignment="1">
      <alignment vertical="center"/>
    </xf>
    <xf numFmtId="0" fontId="47" fillId="0" borderId="0" xfId="869" applyFont="1"/>
    <xf numFmtId="0" fontId="47" fillId="0" borderId="0" xfId="869" applyFont="1" applyAlignment="1">
      <alignment horizontal="center" vertical="center"/>
    </xf>
    <xf numFmtId="10" fontId="115" fillId="0" borderId="50" xfId="869" applyNumberFormat="1" applyFont="1" applyBorder="1" applyAlignment="1">
      <alignment horizontal="right" vertical="center" wrapText="1" shrinkToFit="1"/>
    </xf>
    <xf numFmtId="177" fontId="115" fillId="0" borderId="51" xfId="800" applyFont="1" applyFill="1" applyBorder="1" applyAlignment="1">
      <alignment horizontal="center" vertical="center"/>
    </xf>
    <xf numFmtId="0" fontId="115" fillId="0" borderId="52" xfId="869" applyFont="1" applyBorder="1" applyAlignment="1">
      <alignment horizontal="center"/>
    </xf>
    <xf numFmtId="9" fontId="1" fillId="0" borderId="0" xfId="869" applyNumberFormat="1" applyAlignment="1">
      <alignment horizontal="right"/>
    </xf>
    <xf numFmtId="10" fontId="1" fillId="0" borderId="0" xfId="869" applyNumberFormat="1" applyAlignment="1">
      <alignment horizontal="center" vertical="center"/>
    </xf>
    <xf numFmtId="9" fontId="1" fillId="0" borderId="0" xfId="869" applyNumberFormat="1"/>
    <xf numFmtId="0" fontId="116" fillId="0" borderId="0" xfId="868" applyFont="1" applyAlignment="1">
      <alignment horizontal="center" vertical="center"/>
    </xf>
    <xf numFmtId="0" fontId="116" fillId="0" borderId="0" xfId="868" applyFont="1" applyAlignment="1">
      <alignment horizontal="center" vertical="center" shrinkToFit="1"/>
    </xf>
    <xf numFmtId="0" fontId="114" fillId="0" borderId="0" xfId="868" applyFont="1" applyAlignment="1">
      <alignment horizontal="center" vertical="center"/>
    </xf>
    <xf numFmtId="0" fontId="114" fillId="0" borderId="0" xfId="868" applyFont="1" applyAlignment="1">
      <alignment vertical="center"/>
    </xf>
    <xf numFmtId="0" fontId="117" fillId="0" borderId="0" xfId="868" applyFont="1" applyAlignment="1">
      <alignment vertical="center"/>
    </xf>
    <xf numFmtId="0" fontId="117" fillId="0" borderId="0" xfId="868" applyFont="1" applyAlignment="1">
      <alignment horizontal="right" vertical="center"/>
    </xf>
    <xf numFmtId="0" fontId="118" fillId="0" borderId="0" xfId="868" applyFont="1"/>
    <xf numFmtId="0" fontId="115" fillId="0" borderId="8" xfId="868" applyFont="1" applyBorder="1" applyAlignment="1">
      <alignment horizontal="center" vertical="center"/>
    </xf>
    <xf numFmtId="0" fontId="115" fillId="0" borderId="53" xfId="868" applyFont="1" applyBorder="1" applyAlignment="1">
      <alignment horizontal="center" vertical="center"/>
    </xf>
    <xf numFmtId="0" fontId="115" fillId="0" borderId="50" xfId="868" applyFont="1" applyBorder="1" applyAlignment="1">
      <alignment horizontal="center" vertical="center" shrinkToFit="1"/>
    </xf>
    <xf numFmtId="0" fontId="115" fillId="0" borderId="50" xfId="868" applyFont="1" applyBorder="1" applyAlignment="1">
      <alignment horizontal="center" vertical="center"/>
    </xf>
    <xf numFmtId="177" fontId="115" fillId="0" borderId="50" xfId="800" applyFont="1" applyFill="1" applyBorder="1" applyAlignment="1">
      <alignment vertical="center"/>
    </xf>
    <xf numFmtId="177" fontId="117" fillId="0" borderId="50" xfId="799" applyFont="1" applyFill="1" applyBorder="1" applyAlignment="1">
      <alignment vertical="center"/>
    </xf>
    <xf numFmtId="10" fontId="115" fillId="0" borderId="50" xfId="783" applyNumberFormat="1" applyFont="1" applyFill="1" applyBorder="1" applyAlignment="1">
      <alignment vertical="center"/>
    </xf>
    <xf numFmtId="177" fontId="115" fillId="0" borderId="51" xfId="800" applyFont="1" applyFill="1" applyBorder="1" applyAlignment="1">
      <alignment horizontal="center" vertical="center" shrinkToFit="1"/>
    </xf>
    <xf numFmtId="177" fontId="119" fillId="0" borderId="0" xfId="868" applyNumberFormat="1" applyFont="1"/>
    <xf numFmtId="0" fontId="119" fillId="0" borderId="0" xfId="868" applyFont="1"/>
    <xf numFmtId="0" fontId="115" fillId="0" borderId="54" xfId="868" applyFont="1" applyBorder="1" applyAlignment="1">
      <alignment horizontal="center" vertical="center"/>
    </xf>
    <xf numFmtId="10" fontId="115" fillId="0" borderId="50" xfId="868" applyNumberFormat="1" applyFont="1" applyBorder="1" applyAlignment="1">
      <alignment horizontal="right" vertical="center" wrapText="1" shrinkToFit="1"/>
    </xf>
    <xf numFmtId="0" fontId="115" fillId="0" borderId="0" xfId="868" applyFont="1"/>
    <xf numFmtId="177" fontId="115" fillId="0" borderId="55" xfId="800" applyFont="1" applyFill="1" applyBorder="1" applyAlignment="1">
      <alignment vertical="center"/>
    </xf>
    <xf numFmtId="177" fontId="115" fillId="0" borderId="56" xfId="800" applyFont="1" applyFill="1" applyBorder="1" applyAlignment="1">
      <alignment horizontal="center" vertical="center" shrinkToFit="1"/>
    </xf>
    <xf numFmtId="0" fontId="115" fillId="0" borderId="52" xfId="868" applyFont="1" applyBorder="1" applyAlignment="1">
      <alignment horizontal="center" vertical="center"/>
    </xf>
    <xf numFmtId="0" fontId="114" fillId="0" borderId="0" xfId="868" applyFont="1" applyAlignment="1">
      <alignment horizontal="center"/>
    </xf>
    <xf numFmtId="177" fontId="114" fillId="0" borderId="0" xfId="868" applyNumberFormat="1" applyFont="1"/>
    <xf numFmtId="10" fontId="114" fillId="0" borderId="0" xfId="868" applyNumberFormat="1" applyFont="1"/>
    <xf numFmtId="0" fontId="114" fillId="0" borderId="0" xfId="868" applyFont="1" applyAlignment="1">
      <alignment horizontal="center" shrinkToFit="1"/>
    </xf>
    <xf numFmtId="0" fontId="120" fillId="0" borderId="0" xfId="871" applyFont="1" applyAlignment="1">
      <alignment vertical="center"/>
    </xf>
    <xf numFmtId="0" fontId="114" fillId="0" borderId="0" xfId="871" applyFont="1" applyAlignment="1">
      <alignment vertical="center"/>
    </xf>
    <xf numFmtId="177" fontId="118" fillId="0" borderId="0" xfId="796" applyFont="1" applyFill="1" applyAlignment="1">
      <alignment vertical="center" shrinkToFit="1"/>
    </xf>
    <xf numFmtId="0" fontId="115" fillId="0" borderId="0" xfId="871" applyFont="1" applyAlignment="1">
      <alignment vertical="center"/>
    </xf>
    <xf numFmtId="0" fontId="73" fillId="0" borderId="0" xfId="0" applyFont="1" applyAlignment="1"/>
    <xf numFmtId="0" fontId="115" fillId="0" borderId="0" xfId="871" applyFont="1" applyAlignment="1">
      <alignment vertical="center" shrinkToFit="1"/>
    </xf>
    <xf numFmtId="0" fontId="121" fillId="0" borderId="0" xfId="871" applyFont="1" applyAlignment="1">
      <alignment vertical="center" shrinkToFit="1"/>
    </xf>
    <xf numFmtId="0" fontId="121" fillId="0" borderId="0" xfId="871" applyFont="1" applyAlignment="1">
      <alignment vertical="center"/>
    </xf>
    <xf numFmtId="0" fontId="88" fillId="0" borderId="0" xfId="877" applyFont="1" applyAlignment="1">
      <alignment horizontal="center" vertical="center"/>
    </xf>
    <xf numFmtId="0" fontId="73" fillId="0" borderId="0" xfId="877" applyFont="1" applyAlignment="1">
      <alignment horizontal="left" vertical="center"/>
    </xf>
    <xf numFmtId="0" fontId="1" fillId="0" borderId="0" xfId="877" applyAlignment="1">
      <alignment horizontal="center" vertical="center"/>
    </xf>
    <xf numFmtId="0" fontId="73" fillId="0" borderId="0" xfId="877" applyFont="1" applyAlignment="1">
      <alignment horizontal="left" vertical="center" wrapText="1"/>
    </xf>
    <xf numFmtId="0" fontId="73" fillId="0" borderId="0" xfId="877" applyFont="1" applyAlignment="1">
      <alignment horizontal="center" vertical="center"/>
    </xf>
    <xf numFmtId="0" fontId="73" fillId="0" borderId="0" xfId="877" applyFont="1" applyAlignment="1">
      <alignment horizontal="center" vertical="center" wrapText="1"/>
    </xf>
    <xf numFmtId="0" fontId="47" fillId="0" borderId="0" xfId="877" applyFont="1" applyAlignment="1">
      <alignment horizontal="center" vertical="center"/>
    </xf>
    <xf numFmtId="0" fontId="47" fillId="0" borderId="0" xfId="877" applyFont="1" applyAlignment="1">
      <alignment horizontal="left" vertical="center"/>
    </xf>
    <xf numFmtId="0" fontId="1" fillId="0" borderId="0" xfId="877" applyAlignment="1">
      <alignment horizontal="left" vertical="center"/>
    </xf>
    <xf numFmtId="0" fontId="84" fillId="0" borderId="57" xfId="860" applyFont="1" applyBorder="1" applyAlignment="1"/>
    <xf numFmtId="0" fontId="84" fillId="0" borderId="0" xfId="860" applyFont="1" applyAlignment="1"/>
    <xf numFmtId="0" fontId="89" fillId="0" borderId="20" xfId="860" applyFont="1" applyBorder="1" applyAlignment="1">
      <alignment horizontal="center" vertical="center"/>
    </xf>
    <xf numFmtId="0" fontId="90" fillId="0" borderId="2" xfId="860" applyFont="1" applyBorder="1">
      <alignment vertical="center"/>
    </xf>
    <xf numFmtId="0" fontId="90" fillId="0" borderId="37" xfId="860" applyFont="1" applyBorder="1">
      <alignment vertical="center"/>
    </xf>
    <xf numFmtId="0" fontId="47" fillId="0" borderId="37" xfId="860" applyFont="1" applyBorder="1">
      <alignment vertical="center"/>
    </xf>
    <xf numFmtId="0" fontId="47" fillId="0" borderId="57" xfId="860" applyFont="1" applyBorder="1">
      <alignment vertical="center"/>
    </xf>
    <xf numFmtId="0" fontId="47" fillId="0" borderId="0" xfId="860" applyFont="1">
      <alignment vertical="center"/>
    </xf>
    <xf numFmtId="0" fontId="115" fillId="0" borderId="0" xfId="860" applyFont="1">
      <alignment vertical="center"/>
    </xf>
    <xf numFmtId="0" fontId="47" fillId="0" borderId="58" xfId="860" applyFont="1" applyBorder="1">
      <alignment vertical="center"/>
    </xf>
    <xf numFmtId="0" fontId="47" fillId="0" borderId="22" xfId="860" applyFont="1" applyBorder="1">
      <alignment vertical="center"/>
    </xf>
    <xf numFmtId="0" fontId="47" fillId="0" borderId="0" xfId="860" applyFont="1" applyAlignment="1">
      <alignment horizontal="center" vertical="center"/>
    </xf>
    <xf numFmtId="0" fontId="47" fillId="0" borderId="59" xfId="860" applyFont="1" applyBorder="1">
      <alignment vertical="center"/>
    </xf>
    <xf numFmtId="0" fontId="90" fillId="30" borderId="1" xfId="860" applyFont="1" applyFill="1" applyBorder="1" applyAlignment="1">
      <alignment horizontal="center" vertical="center"/>
    </xf>
    <xf numFmtId="2" fontId="47" fillId="0" borderId="22" xfId="860" applyNumberFormat="1" applyFont="1" applyBorder="1" applyAlignment="1">
      <alignment horizontal="center" vertical="center"/>
    </xf>
    <xf numFmtId="2" fontId="80" fillId="0" borderId="0" xfId="860" applyNumberFormat="1" applyFont="1" applyAlignment="1">
      <alignment horizontal="center" vertical="center"/>
    </xf>
    <xf numFmtId="1" fontId="47" fillId="0" borderId="0" xfId="860" applyNumberFormat="1" applyFont="1">
      <alignment vertical="center"/>
    </xf>
    <xf numFmtId="2" fontId="47" fillId="0" borderId="1" xfId="860" applyNumberFormat="1" applyFont="1" applyBorder="1" applyAlignment="1">
      <alignment horizontal="center" vertical="center"/>
    </xf>
    <xf numFmtId="210" fontId="47" fillId="0" borderId="22" xfId="785" applyNumberFormat="1" applyFont="1" applyFill="1" applyBorder="1" applyAlignment="1">
      <alignment horizontal="center" vertical="center"/>
    </xf>
    <xf numFmtId="2" fontId="47" fillId="0" borderId="0" xfId="860" applyNumberFormat="1" applyFont="1" applyAlignment="1">
      <alignment horizontal="center" vertical="center"/>
    </xf>
    <xf numFmtId="177" fontId="47" fillId="0" borderId="0" xfId="860" applyNumberFormat="1" applyFont="1">
      <alignment vertical="center"/>
    </xf>
    <xf numFmtId="2" fontId="115" fillId="0" borderId="0" xfId="860" applyNumberFormat="1" applyFont="1" applyAlignment="1">
      <alignment horizontal="center" vertical="center"/>
    </xf>
    <xf numFmtId="210" fontId="47" fillId="0" borderId="37" xfId="785" applyNumberFormat="1" applyFont="1" applyBorder="1" applyAlignment="1">
      <alignment horizontal="center" vertical="center"/>
    </xf>
    <xf numFmtId="0" fontId="47" fillId="0" borderId="0" xfId="860" applyFont="1" applyAlignment="1">
      <alignment horizontal="left" vertical="center"/>
    </xf>
    <xf numFmtId="177" fontId="115" fillId="0" borderId="0" xfId="860" applyNumberFormat="1" applyFont="1">
      <alignment vertical="center"/>
    </xf>
    <xf numFmtId="181" fontId="47" fillId="0" borderId="0" xfId="860" applyNumberFormat="1" applyFont="1" applyAlignment="1">
      <alignment horizontal="center" vertical="center"/>
    </xf>
    <xf numFmtId="0" fontId="47" fillId="0" borderId="1" xfId="860" applyFont="1" applyBorder="1" applyAlignment="1">
      <alignment horizontal="center" vertical="center"/>
    </xf>
    <xf numFmtId="222" fontId="47" fillId="0" borderId="1" xfId="797" applyNumberFormat="1" applyFont="1" applyBorder="1" applyAlignment="1">
      <alignment horizontal="center" vertical="center"/>
    </xf>
    <xf numFmtId="177" fontId="47" fillId="0" borderId="1" xfId="797" applyFont="1" applyBorder="1" applyAlignment="1">
      <alignment horizontal="center" vertical="center"/>
    </xf>
    <xf numFmtId="222" fontId="47" fillId="0" borderId="1" xfId="797" applyNumberFormat="1" applyFont="1" applyFill="1" applyBorder="1" applyAlignment="1">
      <alignment vertical="center" shrinkToFit="1"/>
    </xf>
    <xf numFmtId="224" fontId="47" fillId="0" borderId="60" xfId="860" applyNumberFormat="1" applyFont="1" applyBorder="1" applyAlignment="1">
      <alignment horizontal="centerContinuous" vertical="center"/>
    </xf>
    <xf numFmtId="224" fontId="47" fillId="0" borderId="29" xfId="860" applyNumberFormat="1" applyFont="1" applyBorder="1" applyAlignment="1">
      <alignment horizontal="centerContinuous" vertical="center"/>
    </xf>
    <xf numFmtId="0" fontId="91" fillId="0" borderId="0" xfId="860" applyFont="1" applyAlignment="1">
      <alignment horizontal="center" vertical="center"/>
    </xf>
    <xf numFmtId="181" fontId="91" fillId="0" borderId="0" xfId="860" applyNumberFormat="1" applyFont="1" applyAlignment="1">
      <alignment horizontal="center" vertical="center"/>
    </xf>
    <xf numFmtId="9" fontId="91" fillId="0" borderId="0" xfId="784" applyFont="1" applyBorder="1" applyAlignment="1">
      <alignment horizontal="center" vertical="center"/>
    </xf>
    <xf numFmtId="2" fontId="91" fillId="0" borderId="0" xfId="860" applyNumberFormat="1" applyFont="1" applyAlignment="1">
      <alignment horizontal="center" vertical="center"/>
    </xf>
    <xf numFmtId="0" fontId="91" fillId="0" borderId="0" xfId="860" applyFont="1">
      <alignment vertical="center"/>
    </xf>
    <xf numFmtId="0" fontId="47" fillId="0" borderId="61" xfId="860" applyFont="1" applyBorder="1">
      <alignment vertical="center"/>
    </xf>
    <xf numFmtId="0" fontId="90" fillId="0" borderId="20" xfId="860" applyFont="1" applyBorder="1" applyAlignment="1">
      <alignment horizontal="center" vertical="center"/>
    </xf>
    <xf numFmtId="0" fontId="90" fillId="0" borderId="58" xfId="860" applyFont="1" applyBorder="1" applyAlignment="1">
      <alignment horizontal="center" vertical="center"/>
    </xf>
    <xf numFmtId="0" fontId="90" fillId="0" borderId="22" xfId="860" applyFont="1" applyBorder="1">
      <alignment vertical="center"/>
    </xf>
    <xf numFmtId="0" fontId="90" fillId="0" borderId="0" xfId="860" applyFont="1">
      <alignment vertical="center"/>
    </xf>
    <xf numFmtId="0" fontId="47" fillId="30" borderId="1" xfId="860" applyFont="1" applyFill="1" applyBorder="1" applyAlignment="1">
      <alignment horizontal="center" vertical="center"/>
    </xf>
    <xf numFmtId="0" fontId="92" fillId="0" borderId="0" xfId="860" quotePrefix="1" applyFont="1">
      <alignment vertical="center"/>
    </xf>
    <xf numFmtId="0" fontId="92" fillId="0" borderId="0" xfId="860" applyFont="1">
      <alignment vertical="center"/>
    </xf>
    <xf numFmtId="2" fontId="92" fillId="0" borderId="0" xfId="860" applyNumberFormat="1" applyFont="1" applyAlignment="1">
      <alignment horizontal="center" vertical="center"/>
    </xf>
    <xf numFmtId="0" fontId="47" fillId="0" borderId="0" xfId="860" quotePrefix="1" applyFont="1" applyAlignment="1">
      <alignment horizontal="left" vertical="center"/>
    </xf>
    <xf numFmtId="220" fontId="47" fillId="0" borderId="0" xfId="860" applyNumberFormat="1" applyFont="1" applyAlignment="1">
      <alignment horizontal="center" vertical="center"/>
    </xf>
    <xf numFmtId="0" fontId="47" fillId="0" borderId="0" xfId="860" applyFont="1" applyAlignment="1">
      <alignment horizontal="center" vertical="center" shrinkToFit="1"/>
    </xf>
    <xf numFmtId="220" fontId="47" fillId="0" borderId="1" xfId="860" applyNumberFormat="1" applyFont="1" applyBorder="1" applyAlignment="1">
      <alignment horizontal="center" vertical="center"/>
    </xf>
    <xf numFmtId="220" fontId="47" fillId="0" borderId="1" xfId="860" applyNumberFormat="1" applyFont="1" applyBorder="1" applyAlignment="1">
      <alignment horizontal="centerContinuous" vertical="center"/>
    </xf>
    <xf numFmtId="2" fontId="47" fillId="0" borderId="0" xfId="860" applyNumberFormat="1" applyFont="1">
      <alignment vertical="center"/>
    </xf>
    <xf numFmtId="177" fontId="47" fillId="0" borderId="0" xfId="797" applyFont="1" applyBorder="1" applyAlignment="1">
      <alignment horizontal="center" vertical="center"/>
    </xf>
    <xf numFmtId="0" fontId="47" fillId="0" borderId="0" xfId="784" applyNumberFormat="1" applyFont="1" applyBorder="1" applyAlignment="1">
      <alignment vertical="center"/>
    </xf>
    <xf numFmtId="0" fontId="47" fillId="0" borderId="0" xfId="860" applyFont="1" applyAlignment="1">
      <alignment horizontal="right" vertical="center"/>
    </xf>
    <xf numFmtId="0" fontId="47" fillId="0" borderId="19" xfId="860" applyFont="1" applyBorder="1">
      <alignment vertical="center"/>
    </xf>
    <xf numFmtId="0" fontId="47" fillId="0" borderId="62" xfId="860" applyFont="1" applyBorder="1">
      <alignment vertical="center"/>
    </xf>
    <xf numFmtId="0" fontId="47" fillId="0" borderId="63" xfId="860" quotePrefix="1" applyFont="1" applyBorder="1">
      <alignment vertical="center"/>
    </xf>
    <xf numFmtId="2" fontId="47" fillId="0" borderId="63" xfId="860" applyNumberFormat="1" applyFont="1" applyBorder="1">
      <alignment vertical="center"/>
    </xf>
    <xf numFmtId="0" fontId="47" fillId="0" borderId="63" xfId="860" applyFont="1" applyBorder="1" applyAlignment="1">
      <alignment horizontal="center" vertical="center"/>
    </xf>
    <xf numFmtId="181" fontId="47" fillId="0" borderId="63" xfId="860" applyNumberFormat="1" applyFont="1" applyBorder="1" applyAlignment="1">
      <alignment horizontal="center" vertical="center"/>
    </xf>
    <xf numFmtId="0" fontId="47" fillId="0" borderId="63" xfId="860" applyFont="1" applyBorder="1" applyAlignment="1">
      <alignment horizontal="right" vertical="center"/>
    </xf>
    <xf numFmtId="0" fontId="47" fillId="0" borderId="63" xfId="860" applyFont="1" applyBorder="1">
      <alignment vertical="center"/>
    </xf>
    <xf numFmtId="0" fontId="92" fillId="0" borderId="0" xfId="860" applyFont="1" applyAlignment="1">
      <alignment horizontal="center" vertical="center"/>
    </xf>
    <xf numFmtId="220" fontId="47" fillId="0" borderId="0" xfId="860" applyNumberFormat="1" applyFont="1">
      <alignment vertical="center"/>
    </xf>
    <xf numFmtId="177" fontId="47" fillId="0" borderId="0" xfId="860" applyNumberFormat="1" applyFont="1" applyAlignment="1">
      <alignment horizontal="center" vertical="center"/>
    </xf>
    <xf numFmtId="0" fontId="47" fillId="0" borderId="0" xfId="860" quotePrefix="1" applyFont="1">
      <alignment vertical="center"/>
    </xf>
    <xf numFmtId="203" fontId="47" fillId="0" borderId="0" xfId="784" applyNumberFormat="1" applyFont="1" applyBorder="1" applyAlignment="1">
      <alignment horizontal="center" vertical="center"/>
    </xf>
    <xf numFmtId="9" fontId="47" fillId="0" borderId="0" xfId="784" applyFont="1" applyBorder="1" applyAlignment="1">
      <alignment horizontal="center" vertical="center"/>
    </xf>
    <xf numFmtId="181" fontId="47" fillId="0" borderId="0" xfId="860" applyNumberFormat="1" applyFont="1" applyAlignment="1">
      <alignment horizontal="left" vertical="center"/>
    </xf>
    <xf numFmtId="179" fontId="47" fillId="0" borderId="0" xfId="797" applyNumberFormat="1" applyFont="1" applyBorder="1" applyAlignment="1">
      <alignment vertical="center" shrinkToFit="1"/>
    </xf>
    <xf numFmtId="180" fontId="47" fillId="0" borderId="0" xfId="797" applyNumberFormat="1" applyFont="1" applyBorder="1" applyAlignment="1">
      <alignment vertical="center" shrinkToFit="1"/>
    </xf>
    <xf numFmtId="9" fontId="47" fillId="0" borderId="0" xfId="784" applyFont="1" applyBorder="1" applyAlignment="1">
      <alignment vertical="center"/>
    </xf>
    <xf numFmtId="9" fontId="47" fillId="0" borderId="0" xfId="784" applyFont="1" applyBorder="1" applyAlignment="1">
      <alignment vertical="center" shrinkToFit="1"/>
    </xf>
    <xf numFmtId="179" fontId="47" fillId="0" borderId="0" xfId="797" applyNumberFormat="1" applyFont="1" applyBorder="1" applyAlignment="1">
      <alignment horizontal="center" vertical="center"/>
    </xf>
    <xf numFmtId="0" fontId="80" fillId="0" borderId="0" xfId="860" applyFont="1" applyAlignment="1">
      <alignment horizontal="center" vertical="center"/>
    </xf>
    <xf numFmtId="181" fontId="80" fillId="0" borderId="0" xfId="860" applyNumberFormat="1" applyFont="1" applyAlignment="1">
      <alignment horizontal="center" vertical="center"/>
    </xf>
    <xf numFmtId="0" fontId="80" fillId="0" borderId="0" xfId="860" applyFont="1" applyAlignment="1">
      <alignment horizontal="left" vertical="center"/>
    </xf>
    <xf numFmtId="0" fontId="47" fillId="0" borderId="0" xfId="785" applyNumberFormat="1" applyFont="1" applyBorder="1" applyAlignment="1">
      <alignment vertical="center"/>
    </xf>
    <xf numFmtId="0" fontId="90" fillId="0" borderId="20" xfId="867" applyFont="1" applyBorder="1" applyAlignment="1">
      <alignment horizontal="center" vertical="center"/>
    </xf>
    <xf numFmtId="0" fontId="90" fillId="0" borderId="2" xfId="867" applyFont="1" applyBorder="1">
      <alignment vertical="center"/>
    </xf>
    <xf numFmtId="0" fontId="90" fillId="0" borderId="37" xfId="867" applyFont="1" applyBorder="1">
      <alignment vertical="center"/>
    </xf>
    <xf numFmtId="0" fontId="79" fillId="0" borderId="37" xfId="867" applyFont="1" applyBorder="1">
      <alignment vertical="center"/>
    </xf>
    <xf numFmtId="0" fontId="114" fillId="0" borderId="59" xfId="867" applyFont="1" applyBorder="1">
      <alignment vertical="center"/>
    </xf>
    <xf numFmtId="0" fontId="114" fillId="0" borderId="0" xfId="867" applyFont="1">
      <alignment vertical="center"/>
    </xf>
    <xf numFmtId="0" fontId="84" fillId="0" borderId="58" xfId="867" applyFont="1" applyBorder="1">
      <alignment vertical="center"/>
    </xf>
    <xf numFmtId="0" fontId="84" fillId="0" borderId="22" xfId="867" applyFont="1" applyBorder="1">
      <alignment vertical="center"/>
    </xf>
    <xf numFmtId="0" fontId="84" fillId="0" borderId="0" xfId="867" applyFont="1">
      <alignment vertical="center"/>
    </xf>
    <xf numFmtId="0" fontId="84" fillId="0" borderId="0" xfId="867" applyFont="1" applyAlignment="1">
      <alignment horizontal="center" vertical="center"/>
    </xf>
    <xf numFmtId="0" fontId="47" fillId="0" borderId="0" xfId="867" applyFont="1">
      <alignment vertical="center"/>
    </xf>
    <xf numFmtId="0" fontId="47" fillId="0" borderId="0" xfId="867" applyFont="1" applyAlignment="1">
      <alignment horizontal="center" vertical="center"/>
    </xf>
    <xf numFmtId="177" fontId="47" fillId="0" borderId="0" xfId="867" applyNumberFormat="1" applyFont="1" applyAlignment="1">
      <alignment horizontal="center" vertical="center"/>
    </xf>
    <xf numFmtId="2" fontId="47" fillId="0" borderId="0" xfId="867" applyNumberFormat="1" applyFont="1" applyAlignment="1">
      <alignment horizontal="center" vertical="center"/>
    </xf>
    <xf numFmtId="178" fontId="47" fillId="0" borderId="0" xfId="867" applyNumberFormat="1" applyFont="1" applyAlignment="1">
      <alignment horizontal="left" vertical="center"/>
    </xf>
    <xf numFmtId="0" fontId="47" fillId="0" borderId="0" xfId="867" applyFont="1" applyAlignment="1">
      <alignment horizontal="left" vertical="center"/>
    </xf>
    <xf numFmtId="0" fontId="47" fillId="0" borderId="0" xfId="873" applyFont="1" applyAlignment="1">
      <alignment vertical="center"/>
    </xf>
    <xf numFmtId="0" fontId="84" fillId="0" borderId="19" xfId="867" applyFont="1" applyBorder="1">
      <alignment vertical="center"/>
    </xf>
    <xf numFmtId="0" fontId="84" fillId="0" borderId="62" xfId="867" applyFont="1" applyBorder="1">
      <alignment vertical="center"/>
    </xf>
    <xf numFmtId="0" fontId="47" fillId="0" borderId="63" xfId="867" applyFont="1" applyBorder="1">
      <alignment vertical="center"/>
    </xf>
    <xf numFmtId="0" fontId="114" fillId="0" borderId="61" xfId="867" applyFont="1" applyBorder="1">
      <alignment vertical="center"/>
    </xf>
    <xf numFmtId="0" fontId="114" fillId="0" borderId="57" xfId="867" applyFont="1" applyBorder="1">
      <alignment vertical="center"/>
    </xf>
    <xf numFmtId="177" fontId="47" fillId="0" borderId="63" xfId="797" applyFont="1" applyBorder="1" applyAlignment="1">
      <alignment horizontal="center" vertical="center"/>
    </xf>
    <xf numFmtId="0" fontId="47" fillId="0" borderId="63" xfId="867" applyFont="1" applyBorder="1" applyAlignment="1">
      <alignment horizontal="center" vertical="center"/>
    </xf>
    <xf numFmtId="9" fontId="47" fillId="0" borderId="63" xfId="784" applyFont="1" applyBorder="1" applyAlignment="1">
      <alignment horizontal="center" vertical="center"/>
    </xf>
    <xf numFmtId="179" fontId="47" fillId="0" borderId="63" xfId="797" applyNumberFormat="1" applyFont="1" applyBorder="1" applyAlignment="1">
      <alignment horizontal="center" vertical="center"/>
    </xf>
    <xf numFmtId="178" fontId="47" fillId="0" borderId="63" xfId="867" applyNumberFormat="1" applyFont="1" applyBorder="1" applyAlignment="1">
      <alignment horizontal="left" vertical="center"/>
    </xf>
    <xf numFmtId="0" fontId="47" fillId="0" borderId="63" xfId="867" applyFont="1" applyBorder="1" applyAlignment="1">
      <alignment horizontal="left" vertical="center"/>
    </xf>
    <xf numFmtId="0" fontId="114" fillId="0" borderId="61" xfId="867" applyFont="1" applyBorder="1">
      <alignment vertical="center"/>
    </xf>
    <xf numFmtId="0" fontId="84" fillId="0" borderId="0" xfId="873" applyFont="1" applyAlignment="1">
      <alignment vertical="center"/>
    </xf>
    <xf numFmtId="0" fontId="79" fillId="0" borderId="0" xfId="873" applyFont="1" applyAlignment="1">
      <alignment vertical="center"/>
    </xf>
    <xf numFmtId="0" fontId="84" fillId="0" borderId="0" xfId="873" applyFont="1" applyAlignment="1">
      <alignment horizontal="left" vertical="center"/>
    </xf>
    <xf numFmtId="0" fontId="84" fillId="0" borderId="0" xfId="873" applyFont="1" applyAlignment="1">
      <alignment horizontal="center" vertical="center"/>
    </xf>
    <xf numFmtId="180" fontId="84" fillId="0" borderId="0" xfId="797" applyNumberFormat="1" applyFont="1" applyFill="1" applyBorder="1" applyAlignment="1">
      <alignment vertical="center"/>
    </xf>
    <xf numFmtId="0" fontId="84" fillId="0" borderId="0" xfId="797" applyNumberFormat="1" applyFont="1" applyFill="1" applyBorder="1" applyAlignment="1">
      <alignment horizontal="left" vertical="center"/>
    </xf>
    <xf numFmtId="0" fontId="47" fillId="0" borderId="0" xfId="0" applyFont="1" applyAlignment="1"/>
    <xf numFmtId="0" fontId="89" fillId="0" borderId="22" xfId="0" applyFont="1" applyBorder="1">
      <alignment vertical="center"/>
    </xf>
    <xf numFmtId="0" fontId="89" fillId="0" borderId="0" xfId="0" quotePrefix="1" applyFont="1" applyAlignment="1">
      <alignment horizontal="center" vertical="center"/>
    </xf>
    <xf numFmtId="177" fontId="89" fillId="0" borderId="0" xfId="0" applyNumberFormat="1" applyFont="1">
      <alignment vertical="center"/>
    </xf>
    <xf numFmtId="0" fontId="89" fillId="0" borderId="0" xfId="0" applyFont="1">
      <alignment vertical="center"/>
    </xf>
    <xf numFmtId="0" fontId="89" fillId="0" borderId="59" xfId="0" applyFont="1" applyBorder="1">
      <alignment vertical="center"/>
    </xf>
    <xf numFmtId="0" fontId="89" fillId="0" borderId="0" xfId="0" applyFont="1" applyAlignment="1">
      <alignment horizontal="left" vertical="center"/>
    </xf>
    <xf numFmtId="0" fontId="90" fillId="0" borderId="22" xfId="0" applyFont="1" applyBorder="1">
      <alignment vertical="center"/>
    </xf>
    <xf numFmtId="0" fontId="90" fillId="0" borderId="0" xfId="0" applyFont="1" applyAlignment="1">
      <alignment horizontal="center" vertical="center"/>
    </xf>
    <xf numFmtId="177" fontId="90" fillId="0" borderId="0" xfId="0" applyNumberFormat="1" applyFont="1" applyAlignment="1">
      <alignment horizontal="center" vertical="center"/>
    </xf>
    <xf numFmtId="177" fontId="90" fillId="0" borderId="64" xfId="0" applyNumberFormat="1" applyFont="1" applyBorder="1" applyAlignment="1">
      <alignment horizontal="center" vertical="center"/>
    </xf>
    <xf numFmtId="177" fontId="90" fillId="0" borderId="65" xfId="0" applyNumberFormat="1" applyFont="1" applyBorder="1" applyAlignment="1">
      <alignment horizontal="center" vertical="center"/>
    </xf>
    <xf numFmtId="0" fontId="47" fillId="0" borderId="22" xfId="0" applyFont="1" applyBorder="1">
      <alignment vertical="center"/>
    </xf>
    <xf numFmtId="0" fontId="47" fillId="0" borderId="0" xfId="0" applyFont="1" applyAlignment="1">
      <alignment horizontal="center" vertical="center"/>
    </xf>
    <xf numFmtId="177" fontId="47" fillId="0" borderId="0" xfId="0" applyNumberFormat="1" applyFont="1">
      <alignment vertical="center"/>
    </xf>
    <xf numFmtId="0" fontId="47" fillId="0" borderId="0" xfId="0" applyFont="1">
      <alignment vertical="center"/>
    </xf>
    <xf numFmtId="177" fontId="47" fillId="0" borderId="59" xfId="0" applyNumberFormat="1" applyFont="1" applyBorder="1">
      <alignment vertical="center"/>
    </xf>
    <xf numFmtId="0" fontId="47" fillId="0" borderId="1" xfId="0" applyFont="1" applyBorder="1" applyAlignment="1">
      <alignment horizontal="center" vertical="center"/>
    </xf>
    <xf numFmtId="180" fontId="47" fillId="0" borderId="1" xfId="797" applyNumberFormat="1" applyFont="1" applyFill="1" applyBorder="1" applyAlignment="1">
      <alignment vertical="center"/>
    </xf>
    <xf numFmtId="177" fontId="47" fillId="0" borderId="1" xfId="797" applyFont="1" applyFill="1" applyBorder="1" applyAlignment="1">
      <alignment vertical="center"/>
    </xf>
    <xf numFmtId="177" fontId="47" fillId="0" borderId="1" xfId="0" applyNumberFormat="1" applyFont="1" applyBorder="1">
      <alignment vertical="center"/>
    </xf>
    <xf numFmtId="222" fontId="47" fillId="0" borderId="1" xfId="0" applyNumberFormat="1" applyFont="1" applyBorder="1">
      <alignment vertical="center"/>
    </xf>
    <xf numFmtId="177" fontId="47" fillId="0" borderId="1" xfId="0" applyNumberFormat="1" applyFont="1" applyBorder="1" applyAlignment="1">
      <alignment horizontal="center" vertical="center" shrinkToFit="1"/>
    </xf>
    <xf numFmtId="177" fontId="47" fillId="0" borderId="1" xfId="0" quotePrefix="1" applyNumberFormat="1" applyFont="1" applyBorder="1">
      <alignment vertical="center"/>
    </xf>
    <xf numFmtId="0" fontId="90" fillId="0" borderId="0" xfId="0" applyFont="1" applyAlignment="1"/>
    <xf numFmtId="177" fontId="90" fillId="0" borderId="0" xfId="0" applyNumberFormat="1" applyFont="1">
      <alignment vertical="center"/>
    </xf>
    <xf numFmtId="0" fontId="90" fillId="0" borderId="0" xfId="0" applyFont="1">
      <alignment vertical="center"/>
    </xf>
    <xf numFmtId="0" fontId="90" fillId="0" borderId="59" xfId="0" applyFont="1" applyBorder="1">
      <alignment vertical="center"/>
    </xf>
    <xf numFmtId="0" fontId="90" fillId="0" borderId="0" xfId="0" applyFont="1" applyAlignment="1">
      <alignment horizontal="left" vertical="center"/>
    </xf>
    <xf numFmtId="0" fontId="90" fillId="0" borderId="0" xfId="0" applyFont="1" applyAlignment="1">
      <alignment horizontal="center"/>
    </xf>
    <xf numFmtId="0" fontId="47" fillId="0" borderId="1" xfId="0" applyFont="1" applyBorder="1" applyAlignment="1">
      <alignment vertical="center" shrinkToFit="1"/>
    </xf>
    <xf numFmtId="177" fontId="47" fillId="0" borderId="1" xfId="0" applyNumberFormat="1" applyFont="1" applyBorder="1" applyAlignment="1">
      <alignment horizontal="center" vertical="center" wrapText="1" shrinkToFit="1"/>
    </xf>
    <xf numFmtId="0" fontId="90" fillId="0" borderId="0" xfId="0" quotePrefix="1" applyFont="1" applyAlignment="1">
      <alignment horizontal="center" vertical="center"/>
    </xf>
    <xf numFmtId="2" fontId="47" fillId="0" borderId="1" xfId="0" applyNumberFormat="1" applyFont="1" applyBorder="1">
      <alignment vertical="center"/>
    </xf>
    <xf numFmtId="177" fontId="47" fillId="0" borderId="1" xfId="0" applyNumberFormat="1" applyFont="1" applyBorder="1" applyAlignment="1">
      <alignment horizontal="left" vertical="center"/>
    </xf>
    <xf numFmtId="0" fontId="1" fillId="0" borderId="0" xfId="873" applyFont="1" applyAlignment="1">
      <alignment vertical="center"/>
    </xf>
    <xf numFmtId="0" fontId="85" fillId="0" borderId="0" xfId="873" applyFont="1" applyAlignment="1">
      <alignment horizontal="left" vertical="center"/>
    </xf>
    <xf numFmtId="0" fontId="94" fillId="0" borderId="0" xfId="873" applyFont="1" applyAlignment="1">
      <alignment horizontal="left" vertical="center"/>
    </xf>
    <xf numFmtId="0" fontId="95" fillId="0" borderId="0" xfId="873" applyFont="1" applyAlignment="1">
      <alignment horizontal="center" vertical="center"/>
    </xf>
    <xf numFmtId="0" fontId="47" fillId="0" borderId="0" xfId="873" applyFont="1" applyAlignment="1">
      <alignment horizontal="center" vertical="center"/>
    </xf>
    <xf numFmtId="0" fontId="85" fillId="0" borderId="0" xfId="873" applyFont="1" applyAlignment="1">
      <alignment vertical="center"/>
    </xf>
    <xf numFmtId="0" fontId="94" fillId="0" borderId="0" xfId="873" applyFont="1" applyAlignment="1">
      <alignment vertical="center"/>
    </xf>
    <xf numFmtId="221" fontId="94" fillId="0" borderId="0" xfId="796" applyNumberFormat="1" applyFont="1" applyBorder="1" applyAlignment="1">
      <alignment horizontal="center" vertical="center"/>
    </xf>
    <xf numFmtId="0" fontId="94" fillId="0" borderId="0" xfId="873" applyFont="1" applyAlignment="1">
      <alignment horizontal="center" vertical="center"/>
    </xf>
    <xf numFmtId="177" fontId="94" fillId="0" borderId="0" xfId="796" applyFont="1" applyBorder="1" applyAlignment="1">
      <alignment vertical="center"/>
    </xf>
    <xf numFmtId="177" fontId="94" fillId="0" borderId="0" xfId="873" applyNumberFormat="1" applyFont="1" applyAlignment="1">
      <alignment vertical="center"/>
    </xf>
    <xf numFmtId="177" fontId="94" fillId="0" borderId="0" xfId="780" applyNumberFormat="1" applyFont="1" applyBorder="1" applyAlignment="1">
      <alignment vertical="center"/>
    </xf>
    <xf numFmtId="221" fontId="80" fillId="0" borderId="0" xfId="796" applyNumberFormat="1" applyFont="1" applyBorder="1" applyAlignment="1">
      <alignment horizontal="center" vertical="center"/>
    </xf>
    <xf numFmtId="177" fontId="80" fillId="0" borderId="0" xfId="796" applyFont="1" applyBorder="1" applyAlignment="1">
      <alignment vertical="center"/>
    </xf>
    <xf numFmtId="0" fontId="80" fillId="0" borderId="0" xfId="873" applyFont="1" applyAlignment="1">
      <alignment vertical="center"/>
    </xf>
    <xf numFmtId="177" fontId="80" fillId="0" borderId="1" xfId="796" applyFont="1" applyFill="1" applyBorder="1" applyAlignment="1">
      <alignment horizontal="right" vertical="center" shrinkToFit="1"/>
    </xf>
    <xf numFmtId="3" fontId="80" fillId="0" borderId="1" xfId="796" applyNumberFormat="1" applyFont="1" applyFill="1" applyBorder="1" applyAlignment="1">
      <alignment horizontal="right" vertical="center" shrinkToFit="1"/>
    </xf>
    <xf numFmtId="4" fontId="80" fillId="0" borderId="1" xfId="796" applyNumberFormat="1" applyFont="1" applyFill="1" applyBorder="1" applyAlignment="1">
      <alignment horizontal="right" vertical="center" shrinkToFit="1"/>
    </xf>
    <xf numFmtId="177" fontId="89" fillId="0" borderId="1" xfId="796" applyFont="1" applyFill="1" applyBorder="1" applyAlignment="1">
      <alignment horizontal="right" vertical="center" shrinkToFit="1"/>
    </xf>
    <xf numFmtId="0" fontId="1" fillId="0" borderId="0" xfId="874" applyAlignment="1">
      <alignment horizontal="center" vertical="center"/>
    </xf>
    <xf numFmtId="0" fontId="79" fillId="0" borderId="0" xfId="874" applyFont="1" applyAlignment="1">
      <alignment horizontal="left" vertical="center"/>
    </xf>
    <xf numFmtId="0" fontId="79" fillId="0" borderId="0" xfId="874" applyFont="1" applyAlignment="1">
      <alignment horizontal="left" vertical="top"/>
    </xf>
    <xf numFmtId="0" fontId="79" fillId="0" borderId="0" xfId="874" applyFont="1" applyAlignment="1">
      <alignment horizontal="center" vertical="center"/>
    </xf>
    <xf numFmtId="0" fontId="84" fillId="0" borderId="0" xfId="874" applyFont="1" applyAlignment="1">
      <alignment horizontal="center" vertical="center"/>
    </xf>
    <xf numFmtId="219" fontId="84" fillId="0" borderId="66" xfId="874" quotePrefix="1" applyNumberFormat="1" applyFont="1" applyBorder="1" applyAlignment="1">
      <alignment horizontal="center" vertical="top"/>
    </xf>
    <xf numFmtId="219" fontId="84" fillId="0" borderId="67" xfId="874" quotePrefix="1" applyNumberFormat="1" applyFont="1" applyBorder="1" applyAlignment="1">
      <alignment horizontal="center" vertical="top"/>
    </xf>
    <xf numFmtId="0" fontId="84" fillId="0" borderId="67" xfId="874" applyFont="1" applyBorder="1" applyAlignment="1">
      <alignment horizontal="center" vertical="center"/>
    </xf>
    <xf numFmtId="0" fontId="84" fillId="0" borderId="68" xfId="874" applyFont="1" applyBorder="1" applyAlignment="1">
      <alignment horizontal="center" vertical="center"/>
    </xf>
    <xf numFmtId="191" fontId="84" fillId="0" borderId="69" xfId="874" quotePrefix="1" applyNumberFormat="1" applyFont="1" applyBorder="1" applyAlignment="1">
      <alignment horizontal="center" vertical="center"/>
    </xf>
    <xf numFmtId="0" fontId="84" fillId="31" borderId="70" xfId="874" applyFont="1" applyFill="1" applyBorder="1" applyAlignment="1">
      <alignment horizontal="center" vertical="top"/>
    </xf>
    <xf numFmtId="0" fontId="84" fillId="31" borderId="71" xfId="874" applyFont="1" applyFill="1" applyBorder="1" applyAlignment="1">
      <alignment horizontal="center" vertical="top"/>
    </xf>
    <xf numFmtId="0" fontId="84" fillId="0" borderId="71" xfId="874" applyFont="1" applyBorder="1" applyAlignment="1">
      <alignment horizontal="center" vertical="center"/>
    </xf>
    <xf numFmtId="0" fontId="84" fillId="0" borderId="72" xfId="874" applyFont="1" applyBorder="1" applyAlignment="1">
      <alignment horizontal="center" vertical="center"/>
    </xf>
    <xf numFmtId="191" fontId="84" fillId="0" borderId="73" xfId="874" quotePrefix="1" applyNumberFormat="1" applyFont="1" applyBorder="1" applyAlignment="1">
      <alignment horizontal="center" vertical="center"/>
    </xf>
    <xf numFmtId="219" fontId="84" fillId="0" borderId="74" xfId="874" quotePrefix="1" applyNumberFormat="1" applyFont="1" applyBorder="1" applyAlignment="1">
      <alignment horizontal="center" vertical="top"/>
    </xf>
    <xf numFmtId="219" fontId="84" fillId="0" borderId="75" xfId="874" quotePrefix="1" applyNumberFormat="1" applyFont="1" applyBorder="1" applyAlignment="1">
      <alignment horizontal="center" vertical="top"/>
    </xf>
    <xf numFmtId="0" fontId="84" fillId="0" borderId="75" xfId="874" applyFont="1" applyBorder="1" applyAlignment="1">
      <alignment horizontal="center" vertical="center"/>
    </xf>
    <xf numFmtId="0" fontId="84" fillId="0" borderId="76" xfId="874" applyFont="1" applyBorder="1" applyAlignment="1">
      <alignment horizontal="center" vertical="center"/>
    </xf>
    <xf numFmtId="191" fontId="84" fillId="0" borderId="77" xfId="874" quotePrefix="1" applyNumberFormat="1" applyFont="1" applyBorder="1" applyAlignment="1">
      <alignment horizontal="center" vertical="center"/>
    </xf>
    <xf numFmtId="219" fontId="84" fillId="0" borderId="70" xfId="874" quotePrefix="1" applyNumberFormat="1" applyFont="1" applyBorder="1" applyAlignment="1">
      <alignment horizontal="center" vertical="top"/>
    </xf>
    <xf numFmtId="219" fontId="84" fillId="0" borderId="71" xfId="874" quotePrefix="1" applyNumberFormat="1" applyFont="1" applyBorder="1" applyAlignment="1">
      <alignment horizontal="center" vertical="top"/>
    </xf>
    <xf numFmtId="0" fontId="84" fillId="0" borderId="66" xfId="874" applyFont="1" applyBorder="1" applyAlignment="1">
      <alignment horizontal="center" vertical="top"/>
    </xf>
    <xf numFmtId="0" fontId="84" fillId="0" borderId="67" xfId="874" applyFont="1" applyBorder="1" applyAlignment="1">
      <alignment horizontal="center" vertical="top"/>
    </xf>
    <xf numFmtId="191" fontId="84" fillId="0" borderId="69" xfId="874" applyNumberFormat="1" applyFont="1" applyBorder="1" applyAlignment="1">
      <alignment horizontal="center" vertical="center"/>
    </xf>
    <xf numFmtId="0" fontId="84" fillId="0" borderId="70" xfId="874" applyFont="1" applyBorder="1" applyAlignment="1">
      <alignment horizontal="center" vertical="top"/>
    </xf>
    <xf numFmtId="0" fontId="84" fillId="0" borderId="71" xfId="874" applyFont="1" applyBorder="1" applyAlignment="1">
      <alignment horizontal="center" vertical="top"/>
    </xf>
    <xf numFmtId="0" fontId="84" fillId="31" borderId="71" xfId="874" applyFont="1" applyFill="1" applyBorder="1" applyAlignment="1">
      <alignment horizontal="center" vertical="center"/>
    </xf>
    <xf numFmtId="191" fontId="84" fillId="0" borderId="73" xfId="874" applyNumberFormat="1" applyFont="1" applyBorder="1" applyAlignment="1">
      <alignment horizontal="center" vertical="center"/>
    </xf>
    <xf numFmtId="0" fontId="84" fillId="0" borderId="74" xfId="874" applyFont="1" applyBorder="1" applyAlignment="1">
      <alignment horizontal="center" vertical="top"/>
    </xf>
    <xf numFmtId="0" fontId="84" fillId="0" borderId="75" xfId="874" applyFont="1" applyBorder="1" applyAlignment="1">
      <alignment horizontal="center" vertical="top"/>
    </xf>
    <xf numFmtId="191" fontId="84" fillId="0" borderId="77" xfId="874" applyNumberFormat="1" applyFont="1" applyBorder="1" applyAlignment="1">
      <alignment horizontal="center" vertical="center"/>
    </xf>
    <xf numFmtId="0" fontId="84" fillId="31" borderId="72" xfId="874" applyFont="1" applyFill="1" applyBorder="1" applyAlignment="1">
      <alignment horizontal="center" vertical="center"/>
    </xf>
    <xf numFmtId="219" fontId="84" fillId="0" borderId="78" xfId="874" quotePrefix="1" applyNumberFormat="1" applyFont="1" applyBorder="1" applyAlignment="1">
      <alignment horizontal="center" vertical="top"/>
    </xf>
    <xf numFmtId="219" fontId="84" fillId="0" borderId="24" xfId="874" quotePrefix="1" applyNumberFormat="1" applyFont="1" applyBorder="1" applyAlignment="1">
      <alignment horizontal="center" vertical="top"/>
    </xf>
    <xf numFmtId="0" fontId="84" fillId="0" borderId="24" xfId="874" applyFont="1" applyBorder="1" applyAlignment="1">
      <alignment horizontal="center" vertical="center"/>
    </xf>
    <xf numFmtId="0" fontId="84" fillId="0" borderId="79" xfId="874" applyFont="1" applyBorder="1" applyAlignment="1">
      <alignment horizontal="center" vertical="center"/>
    </xf>
    <xf numFmtId="191" fontId="84" fillId="0" borderId="80" xfId="874" quotePrefix="1" applyNumberFormat="1" applyFont="1" applyBorder="1" applyAlignment="1">
      <alignment horizontal="center" vertical="center"/>
    </xf>
    <xf numFmtId="0" fontId="1" fillId="0" borderId="0" xfId="874"/>
    <xf numFmtId="0" fontId="48" fillId="0" borderId="0" xfId="805"/>
    <xf numFmtId="0" fontId="97" fillId="0" borderId="0" xfId="805" applyFont="1"/>
    <xf numFmtId="0" fontId="1" fillId="0" borderId="0" xfId="860" applyAlignment="1"/>
    <xf numFmtId="0" fontId="1" fillId="0" borderId="0" xfId="860">
      <alignment vertical="center"/>
    </xf>
    <xf numFmtId="0" fontId="48" fillId="0" borderId="0" xfId="805" applyAlignment="1">
      <alignment vertical="center"/>
    </xf>
    <xf numFmtId="0" fontId="97" fillId="0" borderId="0" xfId="805" applyFont="1" applyAlignment="1">
      <alignment vertical="center"/>
    </xf>
    <xf numFmtId="0" fontId="96" fillId="0" borderId="0" xfId="806" quotePrefix="1" applyFont="1" applyAlignment="1">
      <alignment vertical="center"/>
    </xf>
    <xf numFmtId="0" fontId="99" fillId="0" borderId="0" xfId="806" quotePrefix="1" applyFont="1" applyAlignment="1">
      <alignment vertical="center"/>
    </xf>
    <xf numFmtId="0" fontId="100" fillId="0" borderId="0" xfId="860" applyFont="1">
      <alignment vertical="center"/>
    </xf>
    <xf numFmtId="0" fontId="101" fillId="0" borderId="0" xfId="806" quotePrefix="1" applyFont="1" applyAlignment="1">
      <alignment horizontal="left" vertical="center"/>
    </xf>
    <xf numFmtId="0" fontId="99" fillId="0" borderId="0" xfId="806" applyFont="1" applyAlignment="1">
      <alignment vertical="center" shrinkToFit="1"/>
    </xf>
    <xf numFmtId="0" fontId="100" fillId="0" borderId="0" xfId="805" applyFont="1" applyAlignment="1">
      <alignment vertical="center"/>
    </xf>
    <xf numFmtId="0" fontId="99" fillId="0" borderId="0" xfId="806" applyFont="1" applyAlignment="1">
      <alignment horizontal="left" vertical="center"/>
    </xf>
    <xf numFmtId="0" fontId="96" fillId="0" borderId="0" xfId="806" applyFont="1" applyAlignment="1">
      <alignment vertical="center"/>
    </xf>
    <xf numFmtId="0" fontId="100" fillId="0" borderId="0" xfId="805" quotePrefix="1" applyFont="1" applyAlignment="1">
      <alignment vertical="center"/>
    </xf>
    <xf numFmtId="0" fontId="99" fillId="0" borderId="0" xfId="806" applyFont="1" applyAlignment="1">
      <alignment vertical="center"/>
    </xf>
    <xf numFmtId="0" fontId="101" fillId="0" borderId="0" xfId="806" applyFont="1" applyAlignment="1">
      <alignment vertical="center"/>
    </xf>
    <xf numFmtId="0" fontId="101" fillId="0" borderId="0" xfId="875" applyFont="1" applyAlignment="1">
      <alignment horizontal="left" vertical="center"/>
    </xf>
    <xf numFmtId="0" fontId="96" fillId="0" borderId="0" xfId="806" quotePrefix="1" applyFont="1" applyAlignment="1">
      <alignment horizontal="left" vertical="center"/>
    </xf>
    <xf numFmtId="0" fontId="51" fillId="0" borderId="0" xfId="856" applyFont="1" applyAlignment="1">
      <alignment vertical="center"/>
    </xf>
    <xf numFmtId="0" fontId="122" fillId="0" borderId="0" xfId="856" applyFont="1" applyAlignment="1">
      <alignment vertical="center"/>
    </xf>
    <xf numFmtId="0" fontId="100" fillId="0" borderId="0" xfId="806" quotePrefix="1" applyFont="1" applyAlignment="1">
      <alignment vertical="center"/>
    </xf>
    <xf numFmtId="0" fontId="100" fillId="0" borderId="0" xfId="806" quotePrefix="1" applyFont="1" applyAlignment="1">
      <alignment horizontal="left" vertical="center" shrinkToFit="1"/>
    </xf>
    <xf numFmtId="0" fontId="51" fillId="0" borderId="0" xfId="806" applyFont="1" applyAlignment="1">
      <alignment vertical="center"/>
    </xf>
    <xf numFmtId="0" fontId="123" fillId="0" borderId="0" xfId="806" quotePrefix="1" applyFont="1" applyAlignment="1">
      <alignment vertical="center"/>
    </xf>
    <xf numFmtId="0" fontId="123" fillId="0" borderId="0" xfId="806" quotePrefix="1" applyFont="1" applyAlignment="1">
      <alignment horizontal="left" vertical="center" shrinkToFit="1"/>
    </xf>
    <xf numFmtId="0" fontId="124" fillId="0" borderId="0" xfId="806" applyFont="1" applyAlignment="1">
      <alignment vertical="center"/>
    </xf>
    <xf numFmtId="0" fontId="114" fillId="0" borderId="0" xfId="860" applyFont="1">
      <alignment vertical="center"/>
    </xf>
    <xf numFmtId="0" fontId="114" fillId="0" borderId="0" xfId="860" applyFont="1" applyAlignment="1"/>
    <xf numFmtId="0" fontId="100" fillId="0" borderId="0" xfId="806" applyFont="1" applyAlignment="1">
      <alignment vertical="center"/>
    </xf>
    <xf numFmtId="0" fontId="51" fillId="0" borderId="0" xfId="806" quotePrefix="1" applyFont="1" applyAlignment="1">
      <alignment horizontal="left" vertical="center"/>
    </xf>
    <xf numFmtId="0" fontId="100" fillId="0" borderId="0" xfId="806" applyFont="1" applyAlignment="1">
      <alignment horizontal="right" vertical="center" shrinkToFit="1"/>
    </xf>
    <xf numFmtId="0" fontId="100" fillId="0" borderId="0" xfId="806" applyFont="1" applyAlignment="1">
      <alignment horizontal="left" vertical="center"/>
    </xf>
    <xf numFmtId="0" fontId="123" fillId="0" borderId="0" xfId="860" quotePrefix="1" applyFont="1">
      <alignment vertical="center"/>
    </xf>
    <xf numFmtId="0" fontId="83" fillId="0" borderId="0" xfId="860" applyFont="1" applyAlignment="1">
      <alignment horizontal="left" vertical="center"/>
    </xf>
    <xf numFmtId="0" fontId="100" fillId="0" borderId="0" xfId="860" applyFont="1" applyAlignment="1"/>
    <xf numFmtId="0" fontId="76" fillId="0" borderId="0" xfId="865" applyFont="1" applyAlignment="1">
      <alignment horizontal="center" vertical="center"/>
    </xf>
    <xf numFmtId="0" fontId="76" fillId="0" borderId="0" xfId="865" applyFont="1" applyAlignment="1">
      <alignment vertical="center"/>
    </xf>
    <xf numFmtId="177" fontId="73" fillId="0" borderId="35" xfId="850" applyNumberFormat="1" applyFont="1" applyBorder="1" applyAlignment="1">
      <alignment vertical="center" shrinkToFit="1"/>
    </xf>
    <xf numFmtId="177" fontId="73" fillId="0" borderId="81" xfId="850" applyNumberFormat="1" applyFont="1" applyBorder="1" applyAlignment="1">
      <alignment vertical="center" shrinkToFit="1"/>
    </xf>
    <xf numFmtId="0" fontId="105" fillId="0" borderId="0" xfId="862" applyFont="1"/>
    <xf numFmtId="0" fontId="106" fillId="0" borderId="0" xfId="862" applyFont="1"/>
    <xf numFmtId="0" fontId="108" fillId="0" borderId="0" xfId="862" applyFont="1"/>
    <xf numFmtId="0" fontId="1" fillId="0" borderId="0" xfId="862"/>
    <xf numFmtId="0" fontId="103" fillId="0" borderId="0" xfId="862" applyFont="1" applyAlignment="1">
      <alignment vertical="center"/>
    </xf>
    <xf numFmtId="0" fontId="125" fillId="0" borderId="0" xfId="862" applyFont="1" applyAlignment="1">
      <alignment horizontal="justify"/>
    </xf>
    <xf numFmtId="0" fontId="102" fillId="0" borderId="0" xfId="862" applyFont="1"/>
    <xf numFmtId="0" fontId="111" fillId="0" borderId="0" xfId="862" applyFont="1" applyAlignment="1">
      <alignment horizontal="center"/>
    </xf>
    <xf numFmtId="0" fontId="111" fillId="0" borderId="0" xfId="862" applyFont="1"/>
    <xf numFmtId="0" fontId="104" fillId="0" borderId="0" xfId="862" applyFont="1" applyAlignment="1">
      <alignment horizontal="distributed" vertical="distributed" indent="2"/>
    </xf>
    <xf numFmtId="0" fontId="115" fillId="0" borderId="82" xfId="868" applyFont="1" applyBorder="1" applyAlignment="1">
      <alignment horizontal="center" vertical="center"/>
    </xf>
    <xf numFmtId="0" fontId="115" fillId="0" borderId="71" xfId="868" applyFont="1" applyBorder="1" applyAlignment="1">
      <alignment horizontal="center" vertical="center"/>
    </xf>
    <xf numFmtId="0" fontId="115" fillId="0" borderId="54" xfId="868" applyFont="1" applyBorder="1" applyAlignment="1">
      <alignment horizontal="center" vertical="center" shrinkToFit="1"/>
    </xf>
    <xf numFmtId="177" fontId="115" fillId="0" borderId="54" xfId="800" applyFont="1" applyFill="1" applyBorder="1" applyAlignment="1">
      <alignment vertical="center"/>
    </xf>
    <xf numFmtId="177" fontId="117" fillId="0" borderId="54" xfId="799" applyFont="1" applyFill="1" applyBorder="1" applyAlignment="1">
      <alignment vertical="center"/>
    </xf>
    <xf numFmtId="10" fontId="115" fillId="0" borderId="54" xfId="783" applyNumberFormat="1" applyFont="1" applyFill="1" applyBorder="1" applyAlignment="1">
      <alignment vertical="center"/>
    </xf>
    <xf numFmtId="177" fontId="115" fillId="0" borderId="83" xfId="800" applyFont="1" applyFill="1" applyBorder="1" applyAlignment="1">
      <alignment horizontal="center" vertical="center" shrinkToFit="1"/>
    </xf>
    <xf numFmtId="0" fontId="126" fillId="32" borderId="84" xfId="868" applyFont="1" applyFill="1" applyBorder="1" applyAlignment="1">
      <alignment horizontal="center" vertical="center" shrinkToFit="1"/>
    </xf>
    <xf numFmtId="0" fontId="126" fillId="32" borderId="85" xfId="868" applyFont="1" applyFill="1" applyBorder="1" applyAlignment="1">
      <alignment horizontal="center" vertical="center" shrinkToFit="1"/>
    </xf>
    <xf numFmtId="0" fontId="126" fillId="32" borderId="85" xfId="868" applyFont="1" applyFill="1" applyBorder="1" applyAlignment="1">
      <alignment horizontal="center" vertical="center"/>
    </xf>
    <xf numFmtId="0" fontId="126" fillId="32" borderId="85" xfId="868" applyFont="1" applyFill="1" applyBorder="1" applyAlignment="1">
      <alignment horizontal="center" vertical="center" wrapText="1"/>
    </xf>
    <xf numFmtId="9" fontId="126" fillId="32" borderId="85" xfId="868" applyNumberFormat="1" applyFont="1" applyFill="1" applyBorder="1" applyAlignment="1">
      <alignment horizontal="center" vertical="center" wrapText="1"/>
    </xf>
    <xf numFmtId="0" fontId="126" fillId="32" borderId="86" xfId="868" applyFont="1" applyFill="1" applyBorder="1" applyAlignment="1">
      <alignment horizontal="center" vertical="center" shrinkToFit="1"/>
    </xf>
    <xf numFmtId="0" fontId="115" fillId="0" borderId="8" xfId="869" applyFont="1" applyBorder="1" applyAlignment="1">
      <alignment horizontal="center" vertical="center"/>
    </xf>
    <xf numFmtId="0" fontId="127" fillId="0" borderId="146" xfId="862" applyFont="1" applyBorder="1" applyAlignment="1">
      <alignment vertical="center" wrapText="1"/>
    </xf>
    <xf numFmtId="0" fontId="73" fillId="0" borderId="0" xfId="862" applyFont="1"/>
    <xf numFmtId="0" fontId="125" fillId="0" borderId="147" xfId="862" applyFont="1" applyBorder="1" applyAlignment="1">
      <alignment vertical="center" wrapText="1"/>
    </xf>
    <xf numFmtId="0" fontId="125" fillId="0" borderId="148" xfId="862" applyFont="1" applyBorder="1" applyAlignment="1">
      <alignment vertical="center" wrapText="1"/>
    </xf>
    <xf numFmtId="0" fontId="125" fillId="0" borderId="149" xfId="862" applyFont="1" applyBorder="1" applyAlignment="1">
      <alignment vertical="center" wrapText="1"/>
    </xf>
    <xf numFmtId="0" fontId="1" fillId="0" borderId="0" xfId="862" applyAlignment="1">
      <alignment vertical="center"/>
    </xf>
    <xf numFmtId="0" fontId="125" fillId="0" borderId="150" xfId="862" applyFont="1" applyBorder="1" applyAlignment="1">
      <alignment vertical="center" wrapText="1"/>
    </xf>
    <xf numFmtId="0" fontId="128" fillId="0" borderId="0" xfId="862" applyFont="1" applyAlignment="1">
      <alignment vertical="center" wrapText="1"/>
    </xf>
    <xf numFmtId="0" fontId="128" fillId="0" borderId="151" xfId="862" applyFont="1" applyBorder="1" applyAlignment="1">
      <alignment horizontal="distributed" vertical="center" wrapText="1" indent="1"/>
    </xf>
    <xf numFmtId="0" fontId="125" fillId="0" borderId="0" xfId="862" applyFont="1" applyAlignment="1">
      <alignment vertical="center" wrapText="1"/>
    </xf>
    <xf numFmtId="0" fontId="125" fillId="0" borderId="151" xfId="862" applyFont="1" applyBorder="1" applyAlignment="1">
      <alignment vertical="center" wrapText="1"/>
    </xf>
    <xf numFmtId="0" fontId="129" fillId="0" borderId="0" xfId="862" applyFont="1" applyAlignment="1">
      <alignment vertical="center" wrapText="1"/>
    </xf>
    <xf numFmtId="0" fontId="127" fillId="0" borderId="0" xfId="862" applyFont="1" applyAlignment="1">
      <alignment vertical="center" wrapText="1"/>
    </xf>
    <xf numFmtId="0" fontId="73" fillId="0" borderId="0" xfId="862" applyFont="1" applyAlignment="1">
      <alignment vertical="center"/>
    </xf>
    <xf numFmtId="0" fontId="130" fillId="0" borderId="0" xfId="862" applyFont="1" applyAlignment="1">
      <alignment vertical="center" wrapText="1"/>
    </xf>
    <xf numFmtId="0" fontId="131" fillId="0" borderId="0" xfId="862" applyFont="1" applyAlignment="1">
      <alignment vertical="center" wrapText="1"/>
    </xf>
    <xf numFmtId="0" fontId="131" fillId="0" borderId="151" xfId="862" applyFont="1" applyBorder="1" applyAlignment="1">
      <alignment vertical="center" wrapText="1"/>
    </xf>
    <xf numFmtId="0" fontId="51" fillId="0" borderId="0" xfId="862" applyFont="1" applyAlignment="1">
      <alignment vertical="center"/>
    </xf>
    <xf numFmtId="0" fontId="130" fillId="0" borderId="0" xfId="862" applyFont="1" applyAlignment="1">
      <alignment horizontal="left" vertical="center" wrapText="1" indent="1"/>
    </xf>
    <xf numFmtId="49" fontId="1" fillId="0" borderId="0" xfId="862" quotePrefix="1" applyNumberFormat="1" applyAlignment="1">
      <alignment vertical="center"/>
    </xf>
    <xf numFmtId="0" fontId="130" fillId="0" borderId="0" xfId="862" applyFont="1" applyAlignment="1">
      <alignment horizontal="center" vertical="center" wrapText="1"/>
    </xf>
    <xf numFmtId="0" fontId="84" fillId="0" borderId="0" xfId="862" applyFont="1" applyAlignment="1">
      <alignment vertical="center"/>
    </xf>
    <xf numFmtId="0" fontId="51" fillId="0" borderId="0" xfId="862" applyFont="1"/>
    <xf numFmtId="232" fontId="82" fillId="0" borderId="0" xfId="862" applyNumberFormat="1" applyFont="1" applyAlignment="1">
      <alignment vertical="center"/>
    </xf>
    <xf numFmtId="232" fontId="82" fillId="0" borderId="151" xfId="862" applyNumberFormat="1" applyFont="1" applyBorder="1" applyAlignment="1">
      <alignment vertical="center"/>
    </xf>
    <xf numFmtId="0" fontId="125" fillId="0" borderId="152" xfId="862" applyFont="1" applyBorder="1" applyAlignment="1">
      <alignment vertical="center" wrapText="1"/>
    </xf>
    <xf numFmtId="0" fontId="125" fillId="0" borderId="153" xfId="862" applyFont="1" applyBorder="1" applyAlignment="1">
      <alignment vertical="center" wrapText="1"/>
    </xf>
    <xf numFmtId="0" fontId="129" fillId="0" borderId="153" xfId="862" applyFont="1" applyBorder="1" applyAlignment="1">
      <alignment vertical="center" wrapText="1"/>
    </xf>
    <xf numFmtId="0" fontId="73" fillId="0" borderId="153" xfId="862" applyFont="1" applyBorder="1" applyAlignment="1">
      <alignment vertical="center"/>
    </xf>
    <xf numFmtId="232" fontId="82" fillId="0" borderId="153" xfId="862" applyNumberFormat="1" applyFont="1" applyBorder="1" applyAlignment="1">
      <alignment vertical="center"/>
    </xf>
    <xf numFmtId="232" fontId="82" fillId="0" borderId="154" xfId="862" applyNumberFormat="1" applyFont="1" applyBorder="1" applyAlignment="1">
      <alignment vertical="center"/>
    </xf>
    <xf numFmtId="0" fontId="89" fillId="0" borderId="1" xfId="873" applyFont="1" applyBorder="1" applyAlignment="1">
      <alignment horizontal="center" vertical="center" shrinkToFit="1"/>
    </xf>
    <xf numFmtId="0" fontId="89" fillId="0" borderId="1" xfId="873" applyFont="1" applyBorder="1" applyAlignment="1">
      <alignment vertical="center"/>
    </xf>
    <xf numFmtId="234" fontId="80" fillId="0" borderId="1" xfId="796" applyNumberFormat="1" applyFont="1" applyFill="1" applyBorder="1" applyAlignment="1">
      <alignment horizontal="right" vertical="center" shrinkToFit="1"/>
    </xf>
    <xf numFmtId="0" fontId="80" fillId="0" borderId="1" xfId="873" applyFont="1" applyBorder="1" applyAlignment="1">
      <alignment horizontal="center" vertical="center" shrinkToFit="1"/>
    </xf>
    <xf numFmtId="221" fontId="80" fillId="0" borderId="1" xfId="796" applyNumberFormat="1" applyFont="1" applyFill="1" applyBorder="1" applyAlignment="1">
      <alignment horizontal="right" vertical="center" shrinkToFit="1"/>
    </xf>
    <xf numFmtId="177" fontId="47" fillId="0" borderId="0" xfId="873" applyNumberFormat="1" applyFont="1" applyAlignment="1">
      <alignment horizontal="center" vertical="center"/>
    </xf>
    <xf numFmtId="0" fontId="89" fillId="0" borderId="1" xfId="873" applyFont="1" applyBorder="1" applyAlignment="1">
      <alignment vertical="center" shrinkToFit="1"/>
    </xf>
    <xf numFmtId="0" fontId="80" fillId="0" borderId="1" xfId="873" applyFont="1" applyBorder="1" applyAlignment="1">
      <alignment horizontal="left" vertical="center" shrinkToFit="1"/>
    </xf>
    <xf numFmtId="0" fontId="89" fillId="0" borderId="1" xfId="873" applyFont="1" applyBorder="1" applyAlignment="1">
      <alignment horizontal="left" vertical="center" shrinkToFit="1"/>
    </xf>
    <xf numFmtId="177" fontId="80" fillId="0" borderId="1" xfId="796" applyFont="1" applyFill="1" applyBorder="1" applyAlignment="1">
      <alignment horizontal="center" vertical="center"/>
    </xf>
    <xf numFmtId="0" fontId="80" fillId="0" borderId="1" xfId="873" applyFont="1" applyBorder="1" applyAlignment="1">
      <alignment horizontal="center" vertical="center"/>
    </xf>
    <xf numFmtId="177" fontId="80" fillId="0" borderId="1" xfId="796" applyFont="1" applyFill="1" applyBorder="1" applyAlignment="1">
      <alignment vertical="center"/>
    </xf>
    <xf numFmtId="188" fontId="90" fillId="0" borderId="1" xfId="873" applyNumberFormat="1" applyFont="1" applyBorder="1" applyAlignment="1">
      <alignment vertical="center"/>
    </xf>
    <xf numFmtId="0" fontId="80" fillId="0" borderId="1" xfId="873" applyFont="1" applyBorder="1" applyAlignment="1">
      <alignment vertical="center" shrinkToFit="1"/>
    </xf>
    <xf numFmtId="0" fontId="132" fillId="0" borderId="0" xfId="862" applyFont="1" applyAlignment="1">
      <alignment vertical="center" wrapText="1"/>
    </xf>
    <xf numFmtId="0" fontId="133" fillId="0" borderId="0" xfId="806" quotePrefix="1" applyFont="1" applyAlignment="1">
      <alignment vertical="center"/>
    </xf>
    <xf numFmtId="0" fontId="81" fillId="0" borderId="0" xfId="862" applyFont="1" applyAlignment="1">
      <alignment horizontal="left" vertical="center"/>
    </xf>
    <xf numFmtId="41" fontId="73" fillId="0" borderId="1" xfId="849" applyNumberFormat="1" applyFont="1" applyBorder="1" applyAlignment="1">
      <alignment horizontal="center" vertical="center"/>
    </xf>
    <xf numFmtId="0" fontId="84" fillId="19" borderId="1" xfId="807" applyFont="1" applyFill="1" applyBorder="1" applyAlignment="1">
      <alignment horizontal="center" vertical="center"/>
    </xf>
    <xf numFmtId="202" fontId="84" fillId="19" borderId="60" xfId="796" applyNumberFormat="1" applyFont="1" applyFill="1" applyBorder="1" applyAlignment="1">
      <alignment horizontal="right" vertical="center"/>
    </xf>
    <xf numFmtId="0" fontId="84" fillId="19" borderId="29" xfId="807" applyFont="1" applyFill="1" applyBorder="1" applyAlignment="1">
      <alignment horizontal="center" vertical="center"/>
    </xf>
    <xf numFmtId="0" fontId="84" fillId="19" borderId="1" xfId="807" applyFont="1" applyFill="1" applyBorder="1" applyAlignment="1">
      <alignment horizontal="center" vertical="center" wrapText="1"/>
    </xf>
    <xf numFmtId="201" fontId="134" fillId="19" borderId="60" xfId="796" applyNumberFormat="1" applyFont="1" applyFill="1" applyBorder="1" applyAlignment="1">
      <alignment horizontal="right" vertical="center"/>
    </xf>
    <xf numFmtId="0" fontId="84" fillId="19" borderId="1" xfId="807" applyFont="1" applyFill="1" applyBorder="1" applyAlignment="1">
      <alignment vertical="center"/>
    </xf>
    <xf numFmtId="201" fontId="94" fillId="19" borderId="60" xfId="796" applyNumberFormat="1" applyFont="1" applyFill="1" applyBorder="1" applyAlignment="1">
      <alignment horizontal="right" vertical="center"/>
    </xf>
    <xf numFmtId="0" fontId="84" fillId="19" borderId="0" xfId="807" applyFont="1" applyFill="1" applyAlignment="1">
      <alignment horizontal="center" vertical="center"/>
    </xf>
    <xf numFmtId="0" fontId="84" fillId="19" borderId="0" xfId="807" applyFont="1" applyFill="1" applyAlignment="1">
      <alignment horizontal="left" vertical="center"/>
    </xf>
    <xf numFmtId="202" fontId="84" fillId="19" borderId="0" xfId="796" applyNumberFormat="1" applyFont="1" applyFill="1" applyBorder="1" applyAlignment="1">
      <alignment horizontal="right" vertical="center"/>
    </xf>
    <xf numFmtId="202" fontId="84" fillId="19" borderId="0" xfId="807" applyNumberFormat="1" applyFont="1" applyFill="1" applyAlignment="1">
      <alignment horizontal="right" vertical="center"/>
    </xf>
    <xf numFmtId="0" fontId="84" fillId="19" borderId="0" xfId="807" applyFont="1" applyFill="1" applyAlignment="1">
      <alignment vertical="center"/>
    </xf>
    <xf numFmtId="0" fontId="117" fillId="0" borderId="0" xfId="807" applyFont="1" applyAlignment="1">
      <alignment vertical="center"/>
    </xf>
    <xf numFmtId="220" fontId="134" fillId="0" borderId="0" xfId="807" applyNumberFormat="1" applyFont="1" applyAlignment="1">
      <alignment vertical="center"/>
    </xf>
    <xf numFmtId="0" fontId="84" fillId="0" borderId="0" xfId="807" applyFont="1" applyAlignment="1">
      <alignment vertical="center"/>
    </xf>
    <xf numFmtId="220" fontId="117" fillId="0" borderId="0" xfId="807" applyNumberFormat="1" applyFont="1" applyAlignment="1">
      <alignment vertical="center"/>
    </xf>
    <xf numFmtId="0" fontId="117" fillId="0" borderId="0" xfId="876" applyFont="1" applyAlignment="1">
      <alignment horizontal="center" vertical="center"/>
    </xf>
    <xf numFmtId="223" fontId="117" fillId="0" borderId="0" xfId="796" applyNumberFormat="1" applyFont="1" applyAlignment="1">
      <alignment horizontal="center" vertical="center"/>
    </xf>
    <xf numFmtId="180" fontId="117" fillId="0" borderId="0" xfId="796" applyNumberFormat="1" applyFont="1" applyAlignment="1">
      <alignment vertical="center"/>
    </xf>
    <xf numFmtId="0" fontId="117" fillId="0" borderId="0" xfId="807" applyFont="1" applyAlignment="1">
      <alignment horizontal="left" vertical="center" indent="1"/>
    </xf>
    <xf numFmtId="0" fontId="84" fillId="19" borderId="29" xfId="807" applyFont="1" applyFill="1" applyBorder="1" applyAlignment="1">
      <alignment vertical="center"/>
    </xf>
    <xf numFmtId="202" fontId="84" fillId="19" borderId="60" xfId="807" applyNumberFormat="1" applyFont="1" applyFill="1" applyBorder="1" applyAlignment="1">
      <alignment vertical="center"/>
    </xf>
    <xf numFmtId="201" fontId="134" fillId="19" borderId="60" xfId="796" applyNumberFormat="1" applyFont="1" applyFill="1" applyBorder="1" applyAlignment="1">
      <alignment vertical="center"/>
    </xf>
    <xf numFmtId="201" fontId="117" fillId="19" borderId="60" xfId="796" applyNumberFormat="1" applyFont="1" applyFill="1" applyBorder="1" applyAlignment="1">
      <alignment vertical="center"/>
    </xf>
    <xf numFmtId="0" fontId="84" fillId="0" borderId="1" xfId="0" applyFont="1" applyBorder="1" applyAlignment="1">
      <alignment horizontal="center" vertical="center"/>
    </xf>
    <xf numFmtId="0" fontId="84" fillId="19" borderId="1" xfId="807" quotePrefix="1" applyFont="1" applyFill="1" applyBorder="1" applyAlignment="1">
      <alignment horizontal="center" vertical="center" wrapText="1"/>
    </xf>
    <xf numFmtId="177" fontId="90" fillId="32" borderId="1" xfId="0" applyNumberFormat="1" applyFont="1" applyFill="1" applyBorder="1" applyAlignment="1">
      <alignment horizontal="center" vertical="center"/>
    </xf>
    <xf numFmtId="0" fontId="79" fillId="33" borderId="87" xfId="874" applyFont="1" applyFill="1" applyBorder="1" applyAlignment="1">
      <alignment horizontal="center" vertical="center"/>
    </xf>
    <xf numFmtId="177" fontId="85" fillId="33" borderId="88" xfId="796" applyFont="1" applyFill="1" applyBorder="1" applyAlignment="1">
      <alignment horizontal="centerContinuous" vertical="center"/>
    </xf>
    <xf numFmtId="0" fontId="85" fillId="33" borderId="88" xfId="873" applyFont="1" applyFill="1" applyBorder="1" applyAlignment="1">
      <alignment horizontal="centerContinuous" vertical="center"/>
    </xf>
    <xf numFmtId="0" fontId="89" fillId="0" borderId="89" xfId="873" applyFont="1" applyBorder="1" applyAlignment="1">
      <alignment horizontal="center" vertical="center" shrinkToFit="1"/>
    </xf>
    <xf numFmtId="177" fontId="80" fillId="0" borderId="90" xfId="796" applyFont="1" applyFill="1" applyBorder="1" applyAlignment="1">
      <alignment horizontal="right" vertical="center" shrinkToFit="1"/>
    </xf>
    <xf numFmtId="0" fontId="89" fillId="0" borderId="89" xfId="873" applyFont="1" applyBorder="1" applyAlignment="1">
      <alignment vertical="center" shrinkToFit="1"/>
    </xf>
    <xf numFmtId="0" fontId="80" fillId="0" borderId="89" xfId="873" quotePrefix="1" applyFont="1" applyBorder="1" applyAlignment="1">
      <alignment horizontal="left" vertical="center" shrinkToFit="1"/>
    </xf>
    <xf numFmtId="177" fontId="80" fillId="0" borderId="90" xfId="796" applyFont="1" applyFill="1" applyBorder="1" applyAlignment="1" applyProtection="1">
      <alignment horizontal="center" vertical="center" shrinkToFit="1"/>
    </xf>
    <xf numFmtId="0" fontId="80" fillId="0" borderId="89" xfId="873" applyFont="1" applyBorder="1" applyAlignment="1">
      <alignment horizontal="left" vertical="center" shrinkToFit="1"/>
    </xf>
    <xf numFmtId="177" fontId="80" fillId="0" borderId="90" xfId="796" applyFont="1" applyFill="1" applyBorder="1" applyAlignment="1" applyProtection="1">
      <alignment horizontal="center" vertical="center" wrapText="1" shrinkToFit="1"/>
    </xf>
    <xf numFmtId="177" fontId="80" fillId="0" borderId="90" xfId="796" applyFont="1" applyFill="1" applyBorder="1" applyAlignment="1">
      <alignment horizontal="center" vertical="center"/>
    </xf>
    <xf numFmtId="177" fontId="80" fillId="0" borderId="90" xfId="796" quotePrefix="1" applyFont="1" applyFill="1" applyBorder="1" applyAlignment="1">
      <alignment horizontal="center" vertical="center" wrapText="1"/>
    </xf>
    <xf numFmtId="0" fontId="80" fillId="34" borderId="91" xfId="873" applyFont="1" applyFill="1" applyBorder="1" applyAlignment="1">
      <alignment vertical="center" shrinkToFit="1"/>
    </xf>
    <xf numFmtId="177" fontId="80" fillId="34" borderId="91" xfId="796" applyFont="1" applyFill="1" applyBorder="1" applyAlignment="1">
      <alignment horizontal="center" vertical="center"/>
    </xf>
    <xf numFmtId="0" fontId="80" fillId="34" borderId="91" xfId="873" applyFont="1" applyFill="1" applyBorder="1" applyAlignment="1">
      <alignment horizontal="center" vertical="center"/>
    </xf>
    <xf numFmtId="177" fontId="80" fillId="34" borderId="91" xfId="796" applyFont="1" applyFill="1" applyBorder="1" applyAlignment="1">
      <alignment vertical="center"/>
    </xf>
    <xf numFmtId="177" fontId="89" fillId="34" borderId="91" xfId="796" applyFont="1" applyFill="1" applyBorder="1" applyAlignment="1">
      <alignment vertical="center"/>
    </xf>
    <xf numFmtId="177" fontId="80" fillId="34" borderId="92" xfId="796" applyFont="1" applyFill="1" applyBorder="1" applyAlignment="1">
      <alignment horizontal="center" vertical="center"/>
    </xf>
    <xf numFmtId="0" fontId="89" fillId="0" borderId="93" xfId="873" applyFont="1" applyBorder="1" applyAlignment="1">
      <alignment horizontal="center" vertical="center" shrinkToFit="1"/>
    </xf>
    <xf numFmtId="0" fontId="89" fillId="0" borderId="19" xfId="873" applyFont="1" applyBorder="1" applyAlignment="1">
      <alignment horizontal="left" vertical="center"/>
    </xf>
    <xf numFmtId="0" fontId="80" fillId="0" borderId="19" xfId="873" applyFont="1" applyBorder="1" applyAlignment="1">
      <alignment horizontal="center" vertical="center" shrinkToFit="1"/>
    </xf>
    <xf numFmtId="221" fontId="80" fillId="0" borderId="19" xfId="796" applyNumberFormat="1" applyFont="1" applyFill="1" applyBorder="1" applyAlignment="1">
      <alignment horizontal="right" vertical="center" shrinkToFit="1"/>
    </xf>
    <xf numFmtId="177" fontId="80" fillId="0" borderId="19" xfId="796" applyFont="1" applyFill="1" applyBorder="1" applyAlignment="1">
      <alignment horizontal="right" vertical="center" shrinkToFit="1"/>
    </xf>
    <xf numFmtId="177" fontId="89" fillId="0" borderId="19" xfId="796" applyFont="1" applyFill="1" applyBorder="1" applyAlignment="1">
      <alignment horizontal="right" vertical="center" shrinkToFit="1"/>
    </xf>
    <xf numFmtId="177" fontId="80" fillId="0" borderId="77" xfId="796" applyFont="1" applyFill="1" applyBorder="1" applyAlignment="1">
      <alignment horizontal="right" vertical="center" shrinkToFit="1"/>
    </xf>
    <xf numFmtId="177" fontId="85" fillId="33" borderId="94" xfId="796" applyFont="1" applyFill="1" applyBorder="1" applyAlignment="1">
      <alignment horizontal="centerContinuous" vertical="center"/>
    </xf>
    <xf numFmtId="0" fontId="85" fillId="33" borderId="94" xfId="873" applyFont="1" applyFill="1" applyBorder="1" applyAlignment="1">
      <alignment horizontal="centerContinuous" vertical="center"/>
    </xf>
    <xf numFmtId="0" fontId="83" fillId="32" borderId="1" xfId="877" applyFont="1" applyFill="1" applyBorder="1" applyAlignment="1">
      <alignment horizontal="center" vertical="center"/>
    </xf>
    <xf numFmtId="0" fontId="1" fillId="0" borderId="1" xfId="877" applyBorder="1" applyAlignment="1">
      <alignment horizontal="center" vertical="center" wrapText="1"/>
    </xf>
    <xf numFmtId="0" fontId="1" fillId="0" borderId="1" xfId="877" applyBorder="1" applyAlignment="1">
      <alignment horizontal="center" vertical="center"/>
    </xf>
    <xf numFmtId="177" fontId="1" fillId="0" borderId="1" xfId="796" applyFont="1" applyFill="1" applyBorder="1" applyAlignment="1">
      <alignment horizontal="center" vertical="center"/>
    </xf>
    <xf numFmtId="177" fontId="1" fillId="0" borderId="1" xfId="877" applyNumberFormat="1" applyBorder="1" applyAlignment="1">
      <alignment horizontal="center" vertical="center"/>
    </xf>
    <xf numFmtId="177" fontId="126" fillId="0" borderId="63" xfId="796" applyFont="1" applyFill="1" applyBorder="1" applyAlignment="1">
      <alignment vertical="center"/>
    </xf>
    <xf numFmtId="0" fontId="117" fillId="0" borderId="63" xfId="871" applyFont="1" applyBorder="1" applyAlignment="1">
      <alignment vertical="center"/>
    </xf>
    <xf numFmtId="177" fontId="126" fillId="0" borderId="63" xfId="796" applyFont="1" applyFill="1" applyBorder="1" applyAlignment="1">
      <alignment vertical="center" shrinkToFit="1"/>
    </xf>
    <xf numFmtId="0" fontId="126" fillId="32" borderId="1" xfId="871" applyFont="1" applyFill="1" applyBorder="1" applyAlignment="1">
      <alignment horizontal="center" vertical="center"/>
    </xf>
    <xf numFmtId="0" fontId="126" fillId="32" borderId="1" xfId="871" applyFont="1" applyFill="1" applyBorder="1" applyAlignment="1">
      <alignment horizontal="center" vertical="center" shrinkToFit="1"/>
    </xf>
    <xf numFmtId="0" fontId="117" fillId="0" borderId="1" xfId="871" applyFont="1" applyBorder="1" applyAlignment="1">
      <alignment horizontal="center" vertical="center"/>
    </xf>
    <xf numFmtId="177" fontId="117" fillId="0" borderId="1" xfId="871" applyNumberFormat="1" applyFont="1" applyBorder="1" applyAlignment="1">
      <alignment vertical="center"/>
    </xf>
    <xf numFmtId="177" fontId="117" fillId="0" borderId="1" xfId="796" applyFont="1" applyFill="1" applyBorder="1" applyAlignment="1">
      <alignment vertical="center"/>
    </xf>
    <xf numFmtId="177" fontId="117" fillId="0" borderId="1" xfId="796" applyFont="1" applyFill="1" applyBorder="1" applyAlignment="1">
      <alignment horizontal="center" vertical="center"/>
    </xf>
    <xf numFmtId="0" fontId="117" fillId="0" borderId="1" xfId="871" applyFont="1" applyBorder="1" applyAlignment="1">
      <alignment horizontal="center" vertical="center" shrinkToFit="1"/>
    </xf>
    <xf numFmtId="0" fontId="117" fillId="0" borderId="0" xfId="871" applyFont="1" applyAlignment="1">
      <alignment vertical="center"/>
    </xf>
    <xf numFmtId="177" fontId="126" fillId="0" borderId="0" xfId="796" applyFont="1" applyFill="1" applyAlignment="1">
      <alignment vertical="center" shrinkToFit="1"/>
    </xf>
    <xf numFmtId="0" fontId="117" fillId="0" borderId="0" xfId="871" applyFont="1" applyAlignment="1">
      <alignment vertical="center" shrinkToFit="1"/>
    </xf>
    <xf numFmtId="188" fontId="73" fillId="0" borderId="1" xfId="849" applyNumberFormat="1" applyFont="1" applyBorder="1" applyAlignment="1">
      <alignment horizontal="right" vertical="center"/>
    </xf>
    <xf numFmtId="0" fontId="1" fillId="0" borderId="1" xfId="849" applyBorder="1" applyAlignment="1">
      <alignment horizontal="left" vertical="center"/>
    </xf>
    <xf numFmtId="188" fontId="81" fillId="0" borderId="1" xfId="849" applyNumberFormat="1" applyFont="1" applyBorder="1" applyAlignment="1">
      <alignment horizontal="right" vertical="center"/>
    </xf>
    <xf numFmtId="0" fontId="81" fillId="32" borderId="1" xfId="849" applyFont="1" applyFill="1" applyBorder="1" applyAlignment="1">
      <alignment horizontal="center" vertical="center"/>
    </xf>
    <xf numFmtId="41" fontId="73" fillId="0" borderId="1" xfId="849" applyNumberFormat="1" applyFont="1" applyBorder="1" applyAlignment="1">
      <alignment horizontal="right" vertical="center"/>
    </xf>
    <xf numFmtId="41" fontId="1" fillId="0" borderId="1" xfId="849" applyNumberFormat="1" applyBorder="1" applyAlignment="1">
      <alignment horizontal="left" vertical="center"/>
    </xf>
    <xf numFmtId="41" fontId="81" fillId="0" borderId="1" xfId="849" applyNumberFormat="1" applyFont="1" applyBorder="1" applyAlignment="1">
      <alignment horizontal="right" vertical="center"/>
    </xf>
    <xf numFmtId="0" fontId="81" fillId="32" borderId="1" xfId="849" applyFont="1" applyFill="1" applyBorder="1" applyAlignment="1">
      <alignment horizontal="center" wrapText="1"/>
    </xf>
    <xf numFmtId="0" fontId="83" fillId="32" borderId="1" xfId="849" applyFont="1" applyFill="1" applyBorder="1" applyAlignment="1">
      <alignment horizontal="center" vertical="center"/>
    </xf>
    <xf numFmtId="0" fontId="81" fillId="32" borderId="1" xfId="849" applyFont="1" applyFill="1" applyBorder="1" applyAlignment="1">
      <alignment horizontal="center" vertical="top" wrapText="1"/>
    </xf>
    <xf numFmtId="0" fontId="50" fillId="0" borderId="0" xfId="849" applyFont="1" applyAlignment="1">
      <alignment vertical="center"/>
    </xf>
    <xf numFmtId="0" fontId="73" fillId="0" borderId="1" xfId="849" applyFont="1" applyBorder="1" applyAlignment="1">
      <alignment horizontal="center" vertical="center" shrinkToFit="1"/>
    </xf>
    <xf numFmtId="0" fontId="73" fillId="0" borderId="95" xfId="850" applyFont="1" applyBorder="1" applyAlignment="1">
      <alignment horizontal="center" vertical="center"/>
    </xf>
    <xf numFmtId="0" fontId="73" fillId="0" borderId="43" xfId="850" applyFont="1" applyBorder="1" applyAlignment="1">
      <alignment horizontal="center" vertical="center"/>
    </xf>
    <xf numFmtId="177" fontId="73" fillId="0" borderId="95" xfId="850" applyNumberFormat="1" applyFont="1" applyBorder="1" applyAlignment="1">
      <alignment horizontal="center" vertical="center"/>
    </xf>
    <xf numFmtId="177" fontId="115" fillId="0" borderId="55" xfId="800" applyFont="1" applyFill="1" applyBorder="1" applyAlignment="1">
      <alignment horizontal="center" vertical="center"/>
    </xf>
    <xf numFmtId="177" fontId="115" fillId="0" borderId="96" xfId="800" applyFont="1" applyFill="1" applyBorder="1" applyAlignment="1">
      <alignment horizontal="center" vertical="center"/>
    </xf>
    <xf numFmtId="177" fontId="115" fillId="0" borderId="72" xfId="800" applyFont="1" applyFill="1" applyBorder="1" applyAlignment="1">
      <alignment horizontal="center" vertical="center"/>
    </xf>
    <xf numFmtId="177" fontId="115" fillId="0" borderId="97" xfId="800" applyFont="1" applyFill="1" applyBorder="1" applyAlignment="1">
      <alignment horizontal="center" vertical="center"/>
    </xf>
    <xf numFmtId="0" fontId="73" fillId="0" borderId="60" xfId="850" applyFont="1" applyBorder="1" applyAlignment="1">
      <alignment horizontal="center" vertical="center"/>
    </xf>
    <xf numFmtId="0" fontId="73" fillId="0" borderId="98" xfId="850" applyFont="1" applyBorder="1" applyAlignment="1">
      <alignment horizontal="center" vertical="center"/>
    </xf>
    <xf numFmtId="177" fontId="73" fillId="0" borderId="98" xfId="850" applyNumberFormat="1" applyFont="1" applyBorder="1" applyAlignment="1">
      <alignment vertical="center" shrinkToFit="1"/>
    </xf>
    <xf numFmtId="0" fontId="1" fillId="0" borderId="38" xfId="850" applyBorder="1" applyAlignment="1">
      <alignment vertical="center"/>
    </xf>
    <xf numFmtId="177" fontId="73" fillId="0" borderId="98" xfId="850" applyNumberFormat="1" applyFont="1" applyBorder="1" applyAlignment="1">
      <alignment horizontal="center" vertical="center"/>
    </xf>
    <xf numFmtId="0" fontId="73" fillId="0" borderId="43" xfId="850" applyFont="1" applyBorder="1" applyAlignment="1">
      <alignment vertical="center"/>
    </xf>
    <xf numFmtId="0" fontId="73" fillId="0" borderId="43" xfId="850" applyFont="1" applyBorder="1" applyAlignment="1">
      <alignment horizontal="center" vertical="center" wrapText="1"/>
    </xf>
    <xf numFmtId="0" fontId="84" fillId="0" borderId="43" xfId="850" applyFont="1" applyBorder="1" applyAlignment="1">
      <alignment horizontal="center" vertical="center" wrapText="1"/>
    </xf>
    <xf numFmtId="0" fontId="1" fillId="0" borderId="43" xfId="850" applyBorder="1" applyAlignment="1">
      <alignment horizontal="center" vertical="center"/>
    </xf>
    <xf numFmtId="0" fontId="73" fillId="0" borderId="2" xfId="850" applyFont="1" applyBorder="1" applyAlignment="1">
      <alignment horizontal="center" vertical="center"/>
    </xf>
    <xf numFmtId="177" fontId="73" fillId="0" borderId="99" xfId="850" applyNumberFormat="1" applyFont="1" applyBorder="1" applyAlignment="1">
      <alignment horizontal="center" vertical="center"/>
    </xf>
    <xf numFmtId="177" fontId="73" fillId="0" borderId="100" xfId="850" applyNumberFormat="1" applyFont="1" applyBorder="1" applyAlignment="1">
      <alignment horizontal="center" vertical="center"/>
    </xf>
    <xf numFmtId="177" fontId="73" fillId="0" borderId="99" xfId="850" applyNumberFormat="1" applyFont="1" applyBorder="1" applyAlignment="1">
      <alignment vertical="center" shrinkToFit="1"/>
    </xf>
    <xf numFmtId="0" fontId="1" fillId="0" borderId="30" xfId="850" applyBorder="1" applyAlignment="1">
      <alignment horizontal="center" vertical="center"/>
    </xf>
    <xf numFmtId="0" fontId="5" fillId="0" borderId="0" xfId="865"/>
    <xf numFmtId="0" fontId="104" fillId="0" borderId="0" xfId="862" applyFont="1" applyAlignment="1">
      <alignment horizontal="distributed" vertical="distributed" indent="2"/>
    </xf>
    <xf numFmtId="0" fontId="74" fillId="0" borderId="0" xfId="862" quotePrefix="1" applyFont="1" applyAlignment="1">
      <alignment horizontal="center" vertical="center"/>
    </xf>
    <xf numFmtId="0" fontId="1" fillId="0" borderId="0" xfId="862"/>
    <xf numFmtId="0" fontId="103" fillId="0" borderId="0" xfId="862" applyFont="1" applyAlignment="1">
      <alignment horizontal="center" vertical="center"/>
    </xf>
    <xf numFmtId="0" fontId="74" fillId="0" borderId="0" xfId="862" applyFont="1" applyAlignment="1">
      <alignment horizontal="center"/>
    </xf>
    <xf numFmtId="0" fontId="111" fillId="0" borderId="0" xfId="862" applyFont="1" applyAlignment="1">
      <alignment horizontal="center"/>
    </xf>
    <xf numFmtId="0" fontId="104" fillId="0" borderId="0" xfId="862" applyFont="1" applyAlignment="1">
      <alignment horizontal="distributed" vertical="center" indent="2"/>
    </xf>
    <xf numFmtId="0" fontId="103" fillId="0" borderId="0" xfId="862" applyFont="1" applyAlignment="1">
      <alignment horizontal="center"/>
    </xf>
    <xf numFmtId="0" fontId="107" fillId="0" borderId="0" xfId="862" applyFont="1" applyAlignment="1">
      <alignment horizontal="distributed" vertical="center" indent="2"/>
    </xf>
    <xf numFmtId="0" fontId="109" fillId="0" borderId="0" xfId="862" applyFont="1" applyAlignment="1">
      <alignment horizontal="center"/>
    </xf>
    <xf numFmtId="0" fontId="110" fillId="0" borderId="0" xfId="862" applyFont="1" applyAlignment="1">
      <alignment horizontal="center" vertical="center"/>
    </xf>
    <xf numFmtId="0" fontId="76" fillId="0" borderId="0" xfId="865" applyFont="1" applyAlignment="1">
      <alignment horizontal="distributed" vertical="center"/>
    </xf>
    <xf numFmtId="0" fontId="98" fillId="0" borderId="0" xfId="805" applyFont="1" applyAlignment="1">
      <alignment horizontal="center" vertical="center"/>
    </xf>
    <xf numFmtId="0" fontId="99" fillId="0" borderId="0" xfId="806" quotePrefix="1" applyFont="1" applyAlignment="1">
      <alignment horizontal="left" vertical="center" wrapText="1"/>
    </xf>
    <xf numFmtId="0" fontId="100" fillId="0" borderId="0" xfId="806" quotePrefix="1" applyFont="1" applyAlignment="1">
      <alignment horizontal="left" vertical="center" shrinkToFit="1"/>
    </xf>
    <xf numFmtId="0" fontId="84" fillId="0" borderId="20" xfId="874" applyFont="1" applyBorder="1" applyAlignment="1">
      <alignment horizontal="center" vertical="center"/>
    </xf>
    <xf numFmtId="0" fontId="84" fillId="0" borderId="58" xfId="874" applyFont="1" applyBorder="1" applyAlignment="1">
      <alignment horizontal="center" vertical="center"/>
    </xf>
    <xf numFmtId="0" fontId="84" fillId="0" borderId="19" xfId="874" applyFont="1" applyBorder="1" applyAlignment="1">
      <alignment horizontal="center" vertical="center"/>
    </xf>
    <xf numFmtId="0" fontId="84" fillId="0" borderId="101" xfId="874" applyFont="1" applyBorder="1" applyAlignment="1">
      <alignment horizontal="center" vertical="center"/>
    </xf>
    <xf numFmtId="0" fontId="112" fillId="0" borderId="0" xfId="874" applyFont="1" applyAlignment="1">
      <alignment horizontal="center" vertical="center"/>
    </xf>
    <xf numFmtId="0" fontId="79" fillId="33" borderId="102" xfId="874" applyFont="1" applyFill="1" applyBorder="1" applyAlignment="1">
      <alignment horizontal="center" vertical="center"/>
    </xf>
    <xf numFmtId="0" fontId="79" fillId="33" borderId="103" xfId="874" applyFont="1" applyFill="1" applyBorder="1" applyAlignment="1">
      <alignment horizontal="center" vertical="center"/>
    </xf>
    <xf numFmtId="0" fontId="79" fillId="33" borderId="104" xfId="874" applyFont="1" applyFill="1" applyBorder="1" applyAlignment="1">
      <alignment horizontal="center" vertical="center"/>
    </xf>
    <xf numFmtId="0" fontId="79" fillId="33" borderId="105" xfId="874" applyFont="1" applyFill="1" applyBorder="1" applyAlignment="1">
      <alignment horizontal="center" vertical="center"/>
    </xf>
    <xf numFmtId="0" fontId="79" fillId="33" borderId="106" xfId="874" applyFont="1" applyFill="1" applyBorder="1" applyAlignment="1">
      <alignment horizontal="center" vertical="center"/>
    </xf>
    <xf numFmtId="0" fontId="79" fillId="33" borderId="107" xfId="874" applyFont="1" applyFill="1" applyBorder="1" applyAlignment="1">
      <alignment horizontal="center" vertical="center"/>
    </xf>
    <xf numFmtId="0" fontId="79" fillId="33" borderId="108" xfId="874" applyFont="1" applyFill="1" applyBorder="1" applyAlignment="1">
      <alignment horizontal="center" vertical="center"/>
    </xf>
    <xf numFmtId="0" fontId="79" fillId="33" borderId="109" xfId="874" applyFont="1" applyFill="1" applyBorder="1" applyAlignment="1">
      <alignment horizontal="center" vertical="center"/>
    </xf>
    <xf numFmtId="0" fontId="84" fillId="0" borderId="110" xfId="874" applyFont="1" applyBorder="1" applyAlignment="1">
      <alignment horizontal="center" vertical="center"/>
    </xf>
    <xf numFmtId="0" fontId="84" fillId="0" borderId="111" xfId="874" applyFont="1" applyBorder="1" applyAlignment="1">
      <alignment horizontal="center" vertical="center"/>
    </xf>
    <xf numFmtId="0" fontId="81" fillId="0" borderId="0" xfId="862" applyFont="1" applyAlignment="1">
      <alignment horizontal="distributed" vertical="center"/>
    </xf>
    <xf numFmtId="231" fontId="78" fillId="0" borderId="0" xfId="804" applyNumberFormat="1" applyFont="1" applyBorder="1" applyAlignment="1">
      <alignment horizontal="center" vertical="center"/>
    </xf>
    <xf numFmtId="232" fontId="78" fillId="0" borderId="0" xfId="862" applyNumberFormat="1" applyFont="1" applyAlignment="1">
      <alignment horizontal="center" vertical="center"/>
    </xf>
    <xf numFmtId="0" fontId="127" fillId="0" borderId="0" xfId="862" applyFont="1" applyAlignment="1">
      <alignment horizontal="distributed" vertical="center" wrapText="1"/>
    </xf>
    <xf numFmtId="0" fontId="132" fillId="0" borderId="0" xfId="862" applyFont="1" applyAlignment="1">
      <alignment horizontal="distributed" vertical="center" wrapText="1"/>
    </xf>
    <xf numFmtId="0" fontId="128" fillId="0" borderId="60" xfId="862" applyFont="1" applyBorder="1" applyAlignment="1">
      <alignment horizontal="center" vertical="center" wrapText="1"/>
    </xf>
    <xf numFmtId="0" fontId="128" fillId="0" borderId="4" xfId="862" applyFont="1" applyBorder="1" applyAlignment="1">
      <alignment horizontal="center" vertical="center" wrapText="1"/>
    </xf>
    <xf numFmtId="0" fontId="128" fillId="0" borderId="29" xfId="862" applyFont="1" applyBorder="1" applyAlignment="1">
      <alignment horizontal="center" vertical="center" wrapText="1"/>
    </xf>
    <xf numFmtId="0" fontId="81" fillId="0" borderId="153" xfId="862" applyFont="1" applyBorder="1" applyAlignment="1">
      <alignment horizontal="distributed" vertical="center"/>
    </xf>
    <xf numFmtId="233" fontId="81" fillId="0" borderId="153" xfId="804" applyNumberFormat="1" applyFont="1" applyBorder="1" applyAlignment="1">
      <alignment horizontal="center" vertical="center"/>
    </xf>
    <xf numFmtId="232" fontId="81" fillId="0" borderId="153" xfId="862" applyNumberFormat="1" applyFont="1" applyBorder="1" applyAlignment="1">
      <alignment horizontal="center" vertical="center"/>
    </xf>
    <xf numFmtId="0" fontId="127" fillId="0" borderId="155" xfId="862" applyFont="1" applyBorder="1" applyAlignment="1">
      <alignment horizontal="center" vertical="center" wrapText="1"/>
    </xf>
    <xf numFmtId="0" fontId="127" fillId="0" borderId="146" xfId="862" applyFont="1" applyBorder="1" applyAlignment="1">
      <alignment horizontal="center" vertical="center" wrapText="1"/>
    </xf>
    <xf numFmtId="0" fontId="127" fillId="0" borderId="156" xfId="862" applyFont="1" applyBorder="1" applyAlignment="1">
      <alignment horizontal="center" vertical="center" wrapText="1"/>
    </xf>
    <xf numFmtId="228" fontId="127" fillId="0" borderId="157" xfId="862" applyNumberFormat="1" applyFont="1" applyBorder="1" applyAlignment="1">
      <alignment horizontal="center" vertical="center" wrapText="1"/>
    </xf>
    <xf numFmtId="228" fontId="127" fillId="0" borderId="158" xfId="862" applyNumberFormat="1" applyFont="1" applyBorder="1" applyAlignment="1">
      <alignment horizontal="center" vertical="center" wrapText="1"/>
    </xf>
    <xf numFmtId="229" fontId="127" fillId="0" borderId="158" xfId="862" applyNumberFormat="1" applyFont="1" applyBorder="1" applyAlignment="1">
      <alignment horizontal="center" vertical="center" wrapText="1"/>
    </xf>
    <xf numFmtId="230" fontId="127" fillId="0" borderId="158" xfId="862" applyNumberFormat="1" applyFont="1" applyBorder="1" applyAlignment="1">
      <alignment horizontal="center" vertical="center" wrapText="1"/>
    </xf>
    <xf numFmtId="0" fontId="127" fillId="0" borderId="158" xfId="862" applyFont="1" applyBorder="1" applyAlignment="1">
      <alignment horizontal="center" vertical="center" wrapText="1"/>
    </xf>
    <xf numFmtId="41" fontId="83" fillId="0" borderId="112" xfId="873" applyNumberFormat="1" applyFont="1" applyBorder="1" applyAlignment="1">
      <alignment horizontal="center" vertical="center"/>
    </xf>
    <xf numFmtId="41" fontId="83" fillId="0" borderId="113" xfId="873" applyNumberFormat="1" applyFont="1" applyBorder="1" applyAlignment="1">
      <alignment horizontal="center" vertical="center"/>
    </xf>
    <xf numFmtId="0" fontId="89" fillId="34" borderId="114" xfId="873" applyFont="1" applyFill="1" applyBorder="1" applyAlignment="1">
      <alignment horizontal="center" vertical="center"/>
    </xf>
    <xf numFmtId="0" fontId="89" fillId="34" borderId="115" xfId="873" applyFont="1" applyFill="1" applyBorder="1" applyAlignment="1">
      <alignment horizontal="center" vertical="center"/>
    </xf>
    <xf numFmtId="0" fontId="93" fillId="0" borderId="0" xfId="873" applyFont="1" applyAlignment="1">
      <alignment horizontal="center" vertical="center"/>
    </xf>
    <xf numFmtId="0" fontId="85" fillId="33" borderId="116" xfId="873" applyFont="1" applyFill="1" applyBorder="1" applyAlignment="1">
      <alignment horizontal="center" vertical="center"/>
    </xf>
    <xf numFmtId="0" fontId="85" fillId="33" borderId="117" xfId="873" applyFont="1" applyFill="1" applyBorder="1" applyAlignment="1">
      <alignment horizontal="center" vertical="center"/>
    </xf>
    <xf numFmtId="0" fontId="85" fillId="33" borderId="118" xfId="873" applyFont="1" applyFill="1" applyBorder="1" applyAlignment="1">
      <alignment horizontal="center" vertical="center" wrapText="1"/>
    </xf>
    <xf numFmtId="0" fontId="85" fillId="33" borderId="119" xfId="873" applyFont="1" applyFill="1" applyBorder="1" applyAlignment="1">
      <alignment horizontal="center" vertical="center"/>
    </xf>
    <xf numFmtId="0" fontId="85" fillId="33" borderId="88" xfId="873" applyFont="1" applyFill="1" applyBorder="1" applyAlignment="1">
      <alignment horizontal="center" vertical="center" shrinkToFit="1"/>
    </xf>
    <xf numFmtId="0" fontId="85" fillId="33" borderId="94" xfId="873" applyFont="1" applyFill="1" applyBorder="1" applyAlignment="1">
      <alignment horizontal="center" vertical="center" shrinkToFit="1"/>
    </xf>
    <xf numFmtId="221" fontId="85" fillId="33" borderId="88" xfId="796" applyNumberFormat="1" applyFont="1" applyFill="1" applyBorder="1" applyAlignment="1">
      <alignment horizontal="center" vertical="center"/>
    </xf>
    <xf numFmtId="221" fontId="85" fillId="33" borderId="94" xfId="796" applyNumberFormat="1" applyFont="1" applyFill="1" applyBorder="1" applyAlignment="1">
      <alignment horizontal="center" vertical="center"/>
    </xf>
    <xf numFmtId="0" fontId="85" fillId="33" borderId="88" xfId="873" applyFont="1" applyFill="1" applyBorder="1" applyAlignment="1">
      <alignment horizontal="center" vertical="center"/>
    </xf>
    <xf numFmtId="0" fontId="85" fillId="33" borderId="94" xfId="873" applyFont="1" applyFill="1" applyBorder="1" applyAlignment="1">
      <alignment horizontal="center" vertical="center"/>
    </xf>
    <xf numFmtId="0" fontId="85" fillId="33" borderId="104" xfId="873" applyFont="1" applyFill="1" applyBorder="1" applyAlignment="1">
      <alignment horizontal="center" vertical="center"/>
    </xf>
    <xf numFmtId="0" fontId="85" fillId="33" borderId="105" xfId="873" applyFont="1" applyFill="1" applyBorder="1" applyAlignment="1">
      <alignment horizontal="center" vertical="center"/>
    </xf>
    <xf numFmtId="0" fontId="90" fillId="32" borderId="1" xfId="0" applyFont="1" applyFill="1" applyBorder="1" applyAlignment="1">
      <alignment horizontal="center" vertical="center"/>
    </xf>
    <xf numFmtId="177" fontId="90" fillId="32" borderId="1" xfId="0" applyNumberFormat="1" applyFont="1" applyFill="1" applyBorder="1" applyAlignment="1">
      <alignment horizontal="center" vertical="center"/>
    </xf>
    <xf numFmtId="0" fontId="90" fillId="0" borderId="2" xfId="0" applyFont="1" applyBorder="1" applyAlignment="1">
      <alignment horizontal="center" vertical="center"/>
    </xf>
    <xf numFmtId="0" fontId="90" fillId="0" borderId="37" xfId="0" applyFont="1" applyBorder="1" applyAlignment="1">
      <alignment horizontal="center" vertical="center"/>
    </xf>
    <xf numFmtId="0" fontId="90" fillId="0" borderId="57" xfId="0" applyFont="1" applyBorder="1" applyAlignment="1">
      <alignment horizontal="center" vertical="center"/>
    </xf>
    <xf numFmtId="0" fontId="78" fillId="0" borderId="63" xfId="0" applyFont="1" applyBorder="1" applyAlignment="1">
      <alignment horizontal="center" vertical="center"/>
    </xf>
    <xf numFmtId="0" fontId="78" fillId="0" borderId="2" xfId="873" applyFont="1" applyBorder="1" applyAlignment="1">
      <alignment horizontal="center" vertical="center"/>
    </xf>
    <xf numFmtId="0" fontId="78" fillId="0" borderId="37" xfId="873" applyFont="1" applyBorder="1" applyAlignment="1">
      <alignment horizontal="center" vertical="center"/>
    </xf>
    <xf numFmtId="0" fontId="47" fillId="0" borderId="0" xfId="860" applyFont="1" applyAlignment="1">
      <alignment horizontal="left" vertical="center"/>
    </xf>
    <xf numFmtId="0" fontId="47" fillId="0" borderId="0" xfId="860" applyFont="1" applyAlignment="1">
      <alignment horizontal="center" vertical="center"/>
    </xf>
    <xf numFmtId="225" fontId="47" fillId="0" borderId="0" xfId="860" applyNumberFormat="1" applyFont="1" applyAlignment="1">
      <alignment horizontal="center" vertical="center"/>
    </xf>
    <xf numFmtId="0" fontId="90" fillId="30" borderId="1" xfId="860" applyFont="1" applyFill="1" applyBorder="1" applyAlignment="1">
      <alignment horizontal="center" vertical="center"/>
    </xf>
    <xf numFmtId="0" fontId="47" fillId="0" borderId="1" xfId="860" applyFont="1" applyBorder="1" applyAlignment="1">
      <alignment horizontal="center" vertical="center"/>
    </xf>
    <xf numFmtId="181" fontId="90" fillId="30" borderId="1" xfId="860" applyNumberFormat="1" applyFont="1" applyFill="1" applyBorder="1" applyAlignment="1">
      <alignment horizontal="center" vertical="center" wrapText="1"/>
    </xf>
    <xf numFmtId="181" fontId="90" fillId="30" borderId="1" xfId="860" applyNumberFormat="1" applyFont="1" applyFill="1" applyBorder="1" applyAlignment="1">
      <alignment horizontal="center" vertical="center"/>
    </xf>
    <xf numFmtId="220" fontId="47" fillId="0" borderId="0" xfId="860" applyNumberFormat="1" applyFont="1" applyAlignment="1">
      <alignment horizontal="center" vertical="center"/>
    </xf>
    <xf numFmtId="220" fontId="47" fillId="0" borderId="1" xfId="860" applyNumberFormat="1" applyFont="1" applyBorder="1" applyAlignment="1">
      <alignment horizontal="center" vertical="center"/>
    </xf>
    <xf numFmtId="220" fontId="47" fillId="0" borderId="60" xfId="860" applyNumberFormat="1" applyFont="1" applyBorder="1" applyAlignment="1">
      <alignment horizontal="center" vertical="center"/>
    </xf>
    <xf numFmtId="220" fontId="47" fillId="0" borderId="29" xfId="860" applyNumberFormat="1" applyFont="1" applyBorder="1" applyAlignment="1">
      <alignment horizontal="center" vertical="center"/>
    </xf>
    <xf numFmtId="220" fontId="47" fillId="0" borderId="60" xfId="860" applyNumberFormat="1" applyFont="1" applyBorder="1" applyAlignment="1">
      <alignment horizontal="center" vertical="center" shrinkToFit="1"/>
    </xf>
    <xf numFmtId="220" fontId="47" fillId="0" borderId="29" xfId="860" applyNumberFormat="1" applyFont="1" applyBorder="1" applyAlignment="1">
      <alignment horizontal="center" vertical="center" shrinkToFit="1"/>
    </xf>
    <xf numFmtId="0" fontId="47" fillId="0" borderId="1" xfId="860" applyFont="1" applyBorder="1" applyAlignment="1">
      <alignment horizontal="center" vertical="center" wrapText="1"/>
    </xf>
    <xf numFmtId="177" fontId="47" fillId="0" borderId="0" xfId="797" applyFont="1" applyBorder="1" applyAlignment="1">
      <alignment horizontal="center" vertical="center"/>
    </xf>
    <xf numFmtId="203" fontId="47" fillId="0" borderId="0" xfId="860" applyNumberFormat="1" applyFont="1" applyAlignment="1">
      <alignment horizontal="center" vertical="center"/>
    </xf>
    <xf numFmtId="203" fontId="47" fillId="0" borderId="63" xfId="784" applyNumberFormat="1" applyFont="1" applyBorder="1" applyAlignment="1">
      <alignment horizontal="center" vertical="center"/>
    </xf>
    <xf numFmtId="2" fontId="47" fillId="0" borderId="0" xfId="860" applyNumberFormat="1" applyFont="1" applyAlignment="1">
      <alignment horizontal="center" vertical="center"/>
    </xf>
    <xf numFmtId="203" fontId="47" fillId="0" borderId="0" xfId="784" applyNumberFormat="1" applyFont="1" applyBorder="1" applyAlignment="1">
      <alignment horizontal="center" vertical="center"/>
    </xf>
    <xf numFmtId="179" fontId="80" fillId="0" borderId="0" xfId="797" applyNumberFormat="1" applyFont="1" applyBorder="1" applyAlignment="1">
      <alignment horizontal="center" vertical="center"/>
    </xf>
    <xf numFmtId="224" fontId="47" fillId="0" borderId="0" xfId="860" applyNumberFormat="1" applyFont="1">
      <alignment vertical="center"/>
    </xf>
    <xf numFmtId="0" fontId="47" fillId="30" borderId="1" xfId="860" applyFont="1" applyFill="1" applyBorder="1" applyAlignment="1">
      <alignment horizontal="center" vertical="center"/>
    </xf>
    <xf numFmtId="0" fontId="47" fillId="30" borderId="1" xfId="860" applyFont="1" applyFill="1" applyBorder="1" applyAlignment="1">
      <alignment horizontal="center" vertical="center" shrinkToFit="1"/>
    </xf>
    <xf numFmtId="0" fontId="80" fillId="0" borderId="0" xfId="860" applyFont="1" applyAlignment="1">
      <alignment horizontal="center" vertical="center"/>
    </xf>
    <xf numFmtId="203" fontId="47" fillId="0" borderId="0" xfId="785" applyNumberFormat="1" applyFont="1" applyBorder="1" applyAlignment="1">
      <alignment horizontal="center" vertical="center"/>
    </xf>
    <xf numFmtId="9" fontId="47" fillId="0" borderId="0" xfId="785" applyFont="1" applyBorder="1" applyAlignment="1">
      <alignment horizontal="center" vertical="center"/>
    </xf>
    <xf numFmtId="0" fontId="47" fillId="30" borderId="1" xfId="867" applyFont="1" applyFill="1" applyBorder="1" applyAlignment="1">
      <alignment horizontal="center" vertical="center"/>
    </xf>
    <xf numFmtId="0" fontId="47" fillId="29" borderId="60" xfId="867" applyFont="1" applyFill="1" applyBorder="1" applyAlignment="1">
      <alignment horizontal="center" vertical="center"/>
    </xf>
    <xf numFmtId="0" fontId="47" fillId="29" borderId="29" xfId="867" applyFont="1" applyFill="1" applyBorder="1" applyAlignment="1">
      <alignment horizontal="center" vertical="center"/>
    </xf>
    <xf numFmtId="177" fontId="47" fillId="29" borderId="60" xfId="797" applyFont="1" applyFill="1" applyBorder="1" applyAlignment="1">
      <alignment horizontal="center" vertical="center"/>
    </xf>
    <xf numFmtId="177" fontId="47" fillId="29" borderId="29" xfId="797" applyFont="1" applyFill="1" applyBorder="1" applyAlignment="1">
      <alignment horizontal="center" vertical="center"/>
    </xf>
    <xf numFmtId="177" fontId="47" fillId="0" borderId="0" xfId="867" applyNumberFormat="1" applyFont="1" applyAlignment="1">
      <alignment horizontal="center" vertical="center"/>
    </xf>
    <xf numFmtId="0" fontId="47" fillId="0" borderId="0" xfId="867" applyFont="1" applyAlignment="1">
      <alignment horizontal="center" vertical="center"/>
    </xf>
    <xf numFmtId="0" fontId="47" fillId="0" borderId="1" xfId="867" applyFont="1" applyBorder="1" applyAlignment="1">
      <alignment horizontal="center" vertical="center"/>
    </xf>
    <xf numFmtId="0" fontId="47" fillId="29" borderId="1" xfId="867" applyFont="1" applyFill="1" applyBorder="1" applyAlignment="1">
      <alignment horizontal="left" vertical="center"/>
    </xf>
    <xf numFmtId="0" fontId="47" fillId="29" borderId="60" xfId="867" applyFont="1" applyFill="1" applyBorder="1" applyAlignment="1">
      <alignment horizontal="left" vertical="center"/>
    </xf>
    <xf numFmtId="0" fontId="47" fillId="29" borderId="4" xfId="867" applyFont="1" applyFill="1" applyBorder="1" applyAlignment="1">
      <alignment horizontal="left" vertical="center"/>
    </xf>
    <xf numFmtId="0" fontId="47" fillId="29" borderId="29" xfId="867" applyFont="1" applyFill="1" applyBorder="1" applyAlignment="1">
      <alignment horizontal="left" vertical="center"/>
    </xf>
    <xf numFmtId="177" fontId="47" fillId="0" borderId="1" xfId="797" applyFont="1" applyBorder="1" applyAlignment="1">
      <alignment horizontal="right" vertical="center"/>
    </xf>
    <xf numFmtId="0" fontId="47" fillId="29" borderId="1" xfId="867" applyFont="1" applyFill="1" applyBorder="1" applyAlignment="1">
      <alignment horizontal="center" vertical="center"/>
    </xf>
    <xf numFmtId="177" fontId="47" fillId="29" borderId="1" xfId="797" applyFont="1" applyFill="1" applyBorder="1" applyAlignment="1">
      <alignment horizontal="center" vertical="center"/>
    </xf>
    <xf numFmtId="0" fontId="47" fillId="0" borderId="60" xfId="867" applyFont="1" applyBorder="1" applyAlignment="1">
      <alignment horizontal="left" vertical="center"/>
    </xf>
    <xf numFmtId="0" fontId="47" fillId="0" borderId="4" xfId="867" applyFont="1" applyBorder="1" applyAlignment="1">
      <alignment horizontal="left" vertical="center"/>
    </xf>
    <xf numFmtId="0" fontId="47" fillId="0" borderId="29" xfId="867" applyFont="1" applyBorder="1" applyAlignment="1">
      <alignment horizontal="left" vertical="center"/>
    </xf>
    <xf numFmtId="0" fontId="47" fillId="0" borderId="29" xfId="867" applyFont="1" applyBorder="1" applyAlignment="1">
      <alignment horizontal="center" vertical="center"/>
    </xf>
    <xf numFmtId="177" fontId="47" fillId="0" borderId="60" xfId="797" applyFont="1" applyBorder="1" applyAlignment="1">
      <alignment horizontal="center" vertical="center"/>
    </xf>
    <xf numFmtId="177" fontId="47" fillId="0" borderId="29" xfId="797" applyFont="1" applyBorder="1" applyAlignment="1">
      <alignment horizontal="center" vertical="center"/>
    </xf>
    <xf numFmtId="177" fontId="47" fillId="0" borderId="63" xfId="867" applyNumberFormat="1" applyFont="1" applyBorder="1" applyAlignment="1">
      <alignment horizontal="center" vertical="center"/>
    </xf>
    <xf numFmtId="0" fontId="47" fillId="0" borderId="63" xfId="867" applyFont="1" applyBorder="1" applyAlignment="1">
      <alignment horizontal="center" vertical="center"/>
    </xf>
    <xf numFmtId="0" fontId="1" fillId="0" borderId="20" xfId="877" applyBorder="1" applyAlignment="1">
      <alignment horizontal="center" vertical="center" wrapText="1"/>
    </xf>
    <xf numFmtId="0" fontId="1" fillId="0" borderId="58" xfId="877" applyBorder="1" applyAlignment="1">
      <alignment horizontal="center" vertical="center" wrapText="1"/>
    </xf>
    <xf numFmtId="0" fontId="1" fillId="0" borderId="19" xfId="877" applyBorder="1" applyAlignment="1">
      <alignment horizontal="center" vertical="center" wrapText="1"/>
    </xf>
    <xf numFmtId="0" fontId="81" fillId="0" borderId="0" xfId="877" applyFont="1" applyAlignment="1">
      <alignment horizontal="center" vertical="center"/>
    </xf>
    <xf numFmtId="0" fontId="1" fillId="0" borderId="1" xfId="877" applyBorder="1" applyAlignment="1">
      <alignment horizontal="center" vertical="center" wrapText="1"/>
    </xf>
    <xf numFmtId="0" fontId="1" fillId="0" borderId="1" xfId="877" applyBorder="1" applyAlignment="1">
      <alignment horizontal="center" vertical="center"/>
    </xf>
    <xf numFmtId="0" fontId="77" fillId="0" borderId="0" xfId="877" applyFont="1" applyAlignment="1">
      <alignment horizontal="center" vertical="center"/>
    </xf>
    <xf numFmtId="0" fontId="83" fillId="32" borderId="1" xfId="877" applyFont="1" applyFill="1" applyBorder="1" applyAlignment="1">
      <alignment horizontal="center" vertical="center"/>
    </xf>
    <xf numFmtId="0" fontId="78" fillId="0" borderId="0" xfId="877" applyFont="1" applyAlignment="1">
      <alignment horizontal="center" vertical="center"/>
    </xf>
    <xf numFmtId="0" fontId="116" fillId="0" borderId="0" xfId="871" applyFont="1" applyAlignment="1">
      <alignment horizontal="center" vertical="center"/>
    </xf>
    <xf numFmtId="0" fontId="117" fillId="0" borderId="1" xfId="871" applyFont="1" applyBorder="1" applyAlignment="1">
      <alignment horizontal="center" vertical="center"/>
    </xf>
    <xf numFmtId="0" fontId="126" fillId="0" borderId="1" xfId="871" applyFont="1" applyBorder="1" applyAlignment="1">
      <alignment horizontal="center" vertical="center"/>
    </xf>
    <xf numFmtId="0" fontId="126" fillId="32" borderId="1" xfId="871" applyFont="1" applyFill="1" applyBorder="1" applyAlignment="1">
      <alignment horizontal="center" vertical="center"/>
    </xf>
    <xf numFmtId="0" fontId="117" fillId="0" borderId="60" xfId="871" applyFont="1" applyBorder="1" applyAlignment="1">
      <alignment horizontal="center" vertical="center"/>
    </xf>
    <xf numFmtId="0" fontId="117" fillId="0" borderId="4" xfId="871" applyFont="1" applyBorder="1" applyAlignment="1">
      <alignment horizontal="center" vertical="center"/>
    </xf>
    <xf numFmtId="0" fontId="117" fillId="0" borderId="29" xfId="871" applyFont="1" applyBorder="1" applyAlignment="1">
      <alignment horizontal="center" vertical="center"/>
    </xf>
    <xf numFmtId="0" fontId="115" fillId="0" borderId="53" xfId="868" applyFont="1" applyBorder="1" applyAlignment="1">
      <alignment horizontal="center" vertical="center"/>
    </xf>
    <xf numFmtId="0" fontId="115" fillId="0" borderId="54" xfId="868" applyFont="1" applyBorder="1" applyAlignment="1">
      <alignment horizontal="center" vertical="center"/>
    </xf>
    <xf numFmtId="0" fontId="115" fillId="0" borderId="120" xfId="868" applyFont="1" applyBorder="1" applyAlignment="1">
      <alignment horizontal="center" vertical="center" wrapText="1" shrinkToFit="1"/>
    </xf>
    <xf numFmtId="0" fontId="115" fillId="0" borderId="121" xfId="868" applyFont="1" applyBorder="1" applyAlignment="1">
      <alignment horizontal="center" vertical="center" shrinkToFit="1"/>
    </xf>
    <xf numFmtId="0" fontId="119" fillId="0" borderId="122" xfId="868" applyFont="1" applyBorder="1" applyAlignment="1">
      <alignment horizontal="left" vertical="center" shrinkToFit="1"/>
    </xf>
    <xf numFmtId="0" fontId="119" fillId="0" borderId="123" xfId="868" applyFont="1" applyBorder="1" applyAlignment="1">
      <alignment horizontal="left" vertical="center" shrinkToFit="1"/>
    </xf>
    <xf numFmtId="0" fontId="119" fillId="0" borderId="124" xfId="868" applyFont="1" applyBorder="1" applyAlignment="1">
      <alignment horizontal="left" vertical="center" shrinkToFit="1"/>
    </xf>
    <xf numFmtId="0" fontId="135" fillId="0" borderId="0" xfId="868" applyFont="1" applyAlignment="1">
      <alignment horizontal="left" vertical="center" wrapText="1"/>
    </xf>
    <xf numFmtId="0" fontId="78" fillId="0" borderId="0" xfId="869" applyFont="1" applyAlignment="1">
      <alignment horizontal="left" vertical="center" wrapText="1"/>
    </xf>
    <xf numFmtId="0" fontId="119" fillId="0" borderId="10" xfId="869" applyFont="1" applyBorder="1" applyAlignment="1">
      <alignment horizontal="left" vertical="center"/>
    </xf>
    <xf numFmtId="0" fontId="119" fillId="0" borderId="125" xfId="869" applyFont="1" applyBorder="1" applyAlignment="1">
      <alignment horizontal="left" vertical="center"/>
    </xf>
    <xf numFmtId="0" fontId="84" fillId="0" borderId="63" xfId="869" applyFont="1" applyBorder="1" applyAlignment="1">
      <alignment horizontal="center" vertical="center"/>
    </xf>
    <xf numFmtId="0" fontId="115" fillId="0" borderId="53" xfId="869" applyFont="1" applyBorder="1" applyAlignment="1">
      <alignment horizontal="center" vertical="center"/>
    </xf>
    <xf numFmtId="0" fontId="115" fillId="0" borderId="54" xfId="869" applyFont="1" applyBorder="1" applyAlignment="1">
      <alignment horizontal="center" vertical="center"/>
    </xf>
    <xf numFmtId="177" fontId="115" fillId="0" borderId="126" xfId="800" quotePrefix="1" applyFont="1" applyFill="1" applyBorder="1" applyAlignment="1">
      <alignment horizontal="center" vertical="center"/>
    </xf>
    <xf numFmtId="177" fontId="115" fillId="0" borderId="83" xfId="800" applyFont="1" applyFill="1" applyBorder="1" applyAlignment="1">
      <alignment horizontal="center" vertical="center"/>
    </xf>
    <xf numFmtId="177" fontId="115" fillId="0" borderId="120" xfId="800" applyFont="1" applyFill="1" applyBorder="1" applyAlignment="1">
      <alignment horizontal="center" vertical="center" wrapText="1"/>
    </xf>
    <xf numFmtId="177" fontId="115" fillId="0" borderId="121" xfId="800" applyFont="1" applyFill="1" applyBorder="1" applyAlignment="1">
      <alignment horizontal="center" vertical="center"/>
    </xf>
    <xf numFmtId="177" fontId="115" fillId="0" borderId="127" xfId="800" applyFont="1" applyFill="1" applyBorder="1" applyAlignment="1">
      <alignment horizontal="center" vertical="center"/>
    </xf>
    <xf numFmtId="177" fontId="115" fillId="0" borderId="128" xfId="800" applyFont="1" applyFill="1" applyBorder="1" applyAlignment="1">
      <alignment horizontal="center" vertical="center"/>
    </xf>
    <xf numFmtId="0" fontId="115" fillId="0" borderId="55" xfId="869" applyFont="1" applyBorder="1" applyAlignment="1">
      <alignment horizontal="center" vertical="center"/>
    </xf>
    <xf numFmtId="0" fontId="115" fillId="0" borderId="56" xfId="869" applyFont="1" applyBorder="1" applyAlignment="1">
      <alignment horizontal="center" vertical="center"/>
    </xf>
    <xf numFmtId="0" fontId="115" fillId="0" borderId="127" xfId="869" applyFont="1" applyBorder="1" applyAlignment="1">
      <alignment horizontal="center" vertical="center"/>
    </xf>
    <xf numFmtId="0" fontId="115" fillId="0" borderId="129" xfId="869" applyFont="1" applyBorder="1" applyAlignment="1">
      <alignment horizontal="center" vertical="center"/>
    </xf>
    <xf numFmtId="0" fontId="73" fillId="0" borderId="141" xfId="850" applyFont="1" applyBorder="1" applyAlignment="1">
      <alignment horizontal="center" vertical="center" wrapText="1"/>
    </xf>
    <xf numFmtId="0" fontId="73" fillId="0" borderId="145" xfId="850" applyFont="1" applyBorder="1" applyAlignment="1">
      <alignment horizontal="center" vertical="center"/>
    </xf>
    <xf numFmtId="177" fontId="73" fillId="0" borderId="139" xfId="850" applyNumberFormat="1" applyFont="1" applyBorder="1" applyAlignment="1">
      <alignment horizontal="center" vertical="center"/>
    </xf>
    <xf numFmtId="177" fontId="73" fillId="0" borderId="43" xfId="850" applyNumberFormat="1" applyFont="1" applyBorder="1" applyAlignment="1">
      <alignment horizontal="center" vertical="center"/>
    </xf>
    <xf numFmtId="0" fontId="75" fillId="0" borderId="0" xfId="850" applyFont="1" applyAlignment="1">
      <alignment horizontal="center"/>
    </xf>
    <xf numFmtId="0" fontId="73" fillId="0" borderId="0" xfId="850" applyFont="1" applyAlignment="1">
      <alignment horizontal="distributed" vertical="center"/>
    </xf>
    <xf numFmtId="0" fontId="73" fillId="0" borderId="0" xfId="850" applyFont="1" applyAlignment="1">
      <alignment horizontal="left" vertical="center" shrinkToFit="1"/>
    </xf>
    <xf numFmtId="0" fontId="73" fillId="0" borderId="143" xfId="850" applyFont="1" applyBorder="1" applyAlignment="1">
      <alignment horizontal="center" vertical="center"/>
    </xf>
    <xf numFmtId="0" fontId="73" fillId="0" borderId="144" xfId="850" applyFont="1" applyBorder="1" applyAlignment="1">
      <alignment horizontal="center" vertical="center"/>
    </xf>
    <xf numFmtId="0" fontId="73" fillId="0" borderId="27" xfId="850" applyFont="1" applyBorder="1" applyAlignment="1">
      <alignment horizontal="center" vertical="center"/>
    </xf>
    <xf numFmtId="0" fontId="73" fillId="0" borderId="139" xfId="850" applyFont="1" applyBorder="1" applyAlignment="1">
      <alignment horizontal="center" vertical="center"/>
    </xf>
    <xf numFmtId="0" fontId="73" fillId="0" borderId="29" xfId="850" applyFont="1" applyBorder="1" applyAlignment="1">
      <alignment horizontal="center" vertical="center"/>
    </xf>
    <xf numFmtId="0" fontId="73" fillId="0" borderId="140" xfId="850" applyFont="1" applyBorder="1" applyAlignment="1">
      <alignment horizontal="center" vertical="center"/>
    </xf>
    <xf numFmtId="0" fontId="73" fillId="0" borderId="57" xfId="850" applyFont="1" applyBorder="1" applyAlignment="1">
      <alignment horizontal="center" vertical="center"/>
    </xf>
    <xf numFmtId="177" fontId="73" fillId="0" borderId="140" xfId="850" applyNumberFormat="1" applyFont="1" applyBorder="1" applyAlignment="1">
      <alignment horizontal="center" vertical="center"/>
    </xf>
    <xf numFmtId="177" fontId="73" fillId="0" borderId="30" xfId="850" applyNumberFormat="1" applyFont="1" applyBorder="1" applyAlignment="1">
      <alignment horizontal="center" vertical="center"/>
    </xf>
    <xf numFmtId="0" fontId="73" fillId="0" borderId="142" xfId="850" applyFont="1" applyBorder="1" applyAlignment="1">
      <alignment horizontal="center" vertical="center" wrapText="1"/>
    </xf>
    <xf numFmtId="177" fontId="73" fillId="0" borderId="138" xfId="850" applyNumberFormat="1" applyFont="1" applyBorder="1" applyAlignment="1">
      <alignment horizontal="center" vertical="center"/>
    </xf>
    <xf numFmtId="177" fontId="73" fillId="0" borderId="33" xfId="850" applyNumberFormat="1" applyFont="1" applyBorder="1" applyAlignment="1">
      <alignment horizontal="center" vertical="center"/>
    </xf>
    <xf numFmtId="0" fontId="1" fillId="0" borderId="143" xfId="850" applyBorder="1" applyAlignment="1">
      <alignment horizontal="center" vertical="center"/>
    </xf>
    <xf numFmtId="0" fontId="1" fillId="0" borderId="144" xfId="850" applyBorder="1" applyAlignment="1">
      <alignment horizontal="center" vertical="center"/>
    </xf>
    <xf numFmtId="177" fontId="73" fillId="0" borderId="143" xfId="850" applyNumberFormat="1" applyFont="1" applyBorder="1" applyAlignment="1">
      <alignment horizontal="center" vertical="center"/>
    </xf>
    <xf numFmtId="177" fontId="73" fillId="0" borderId="27" xfId="850" applyNumberFormat="1" applyFont="1" applyBorder="1" applyAlignment="1">
      <alignment horizontal="center" vertical="center"/>
    </xf>
    <xf numFmtId="0" fontId="73" fillId="0" borderId="40" xfId="850" applyFont="1" applyBorder="1" applyAlignment="1">
      <alignment horizontal="center" vertical="center"/>
    </xf>
    <xf numFmtId="177" fontId="73" fillId="0" borderId="143" xfId="850" applyNumberFormat="1" applyFont="1" applyBorder="1" applyAlignment="1">
      <alignment horizontal="right" vertical="center"/>
    </xf>
    <xf numFmtId="177" fontId="73" fillId="0" borderId="27" xfId="850" applyNumberFormat="1" applyFont="1" applyBorder="1" applyAlignment="1">
      <alignment horizontal="right" vertical="center"/>
    </xf>
    <xf numFmtId="0" fontId="73" fillId="0" borderId="95" xfId="850" applyFont="1" applyBorder="1" applyAlignment="1">
      <alignment horizontal="left" vertical="center"/>
    </xf>
    <xf numFmtId="0" fontId="73" fillId="0" borderId="63" xfId="850" applyFont="1" applyBorder="1" applyAlignment="1">
      <alignment horizontal="left" vertical="center"/>
    </xf>
    <xf numFmtId="0" fontId="73" fillId="0" borderId="41" xfId="850" applyFont="1" applyBorder="1" applyAlignment="1">
      <alignment horizontal="left" vertical="center"/>
    </xf>
    <xf numFmtId="177" fontId="73" fillId="0" borderId="138" xfId="850" applyNumberFormat="1" applyFont="1" applyBorder="1" applyAlignment="1">
      <alignment horizontal="right" vertical="center"/>
    </xf>
    <xf numFmtId="177" fontId="73" fillId="0" borderId="33" xfId="850" applyNumberFormat="1" applyFont="1" applyBorder="1" applyAlignment="1">
      <alignment horizontal="right" vertical="center"/>
    </xf>
    <xf numFmtId="0" fontId="73" fillId="0" borderId="140" xfId="850" applyFont="1" applyBorder="1" applyAlignment="1">
      <alignment horizontal="left" vertical="center"/>
    </xf>
    <xf numFmtId="0" fontId="73" fillId="0" borderId="37" xfId="850" applyFont="1" applyBorder="1" applyAlignment="1">
      <alignment horizontal="left" vertical="center"/>
    </xf>
    <xf numFmtId="0" fontId="73" fillId="0" borderId="30" xfId="850" applyFont="1" applyBorder="1" applyAlignment="1">
      <alignment horizontal="left" vertical="center"/>
    </xf>
    <xf numFmtId="177" fontId="73" fillId="0" borderId="140" xfId="850" applyNumberFormat="1" applyFont="1" applyBorder="1" applyAlignment="1">
      <alignment horizontal="right" vertical="center"/>
    </xf>
    <xf numFmtId="177" fontId="73" fillId="0" borderId="30" xfId="850" applyNumberFormat="1" applyFont="1" applyBorder="1" applyAlignment="1">
      <alignment horizontal="right" vertical="center"/>
    </xf>
    <xf numFmtId="0" fontId="73" fillId="0" borderId="136" xfId="850" applyFont="1" applyBorder="1" applyAlignment="1">
      <alignment horizontal="center" vertical="center"/>
    </xf>
    <xf numFmtId="0" fontId="73" fillId="0" borderId="23" xfId="850" applyFont="1" applyBorder="1" applyAlignment="1">
      <alignment horizontal="center" vertical="center"/>
    </xf>
    <xf numFmtId="0" fontId="73" fillId="0" borderId="42" xfId="850" applyFont="1" applyBorder="1" applyAlignment="1">
      <alignment horizontal="center" vertical="center"/>
    </xf>
    <xf numFmtId="0" fontId="73" fillId="0" borderId="100" xfId="850" applyFont="1" applyBorder="1" applyAlignment="1">
      <alignment horizontal="center" vertical="center"/>
    </xf>
    <xf numFmtId="0" fontId="73" fillId="0" borderId="0" xfId="850" applyFont="1" applyAlignment="1">
      <alignment horizontal="center" vertical="center"/>
    </xf>
    <xf numFmtId="0" fontId="73" fillId="0" borderId="38" xfId="850" applyFont="1" applyBorder="1" applyAlignment="1">
      <alignment horizontal="center" vertical="center"/>
    </xf>
    <xf numFmtId="0" fontId="73" fillId="0" borderId="130" xfId="850" applyFont="1" applyBorder="1" applyAlignment="1">
      <alignment horizontal="center" vertical="center"/>
    </xf>
    <xf numFmtId="0" fontId="73" fillId="0" borderId="131" xfId="850" applyFont="1" applyBorder="1" applyAlignment="1">
      <alignment horizontal="center" vertical="center"/>
    </xf>
    <xf numFmtId="0" fontId="73" fillId="0" borderId="132" xfId="850" applyFont="1" applyBorder="1" applyAlignment="1">
      <alignment horizontal="center" vertical="center"/>
    </xf>
    <xf numFmtId="0" fontId="73" fillId="0" borderId="34" xfId="850" applyFont="1" applyBorder="1" applyAlignment="1">
      <alignment horizontal="center" vertical="center"/>
    </xf>
    <xf numFmtId="0" fontId="73" fillId="0" borderId="33" xfId="850" applyFont="1" applyBorder="1" applyAlignment="1">
      <alignment horizontal="center" vertical="center"/>
    </xf>
    <xf numFmtId="177" fontId="73" fillId="0" borderId="95" xfId="850" applyNumberFormat="1" applyFont="1" applyBorder="1" applyAlignment="1">
      <alignment horizontal="center" vertical="center"/>
    </xf>
    <xf numFmtId="0" fontId="73" fillId="0" borderId="41" xfId="850" applyFont="1" applyBorder="1" applyAlignment="1">
      <alignment horizontal="center" vertical="center"/>
    </xf>
    <xf numFmtId="0" fontId="73" fillId="0" borderId="37" xfId="850" applyFont="1" applyBorder="1" applyAlignment="1">
      <alignment horizontal="center" vertical="center"/>
    </xf>
    <xf numFmtId="0" fontId="73" fillId="0" borderId="30" xfId="850" applyFont="1" applyBorder="1" applyAlignment="1">
      <alignment horizontal="center" vertical="center"/>
    </xf>
    <xf numFmtId="0" fontId="73" fillId="0" borderId="136" xfId="850" applyFont="1" applyBorder="1" applyAlignment="1">
      <alignment horizontal="left" vertical="center"/>
    </xf>
    <xf numFmtId="0" fontId="73" fillId="0" borderId="23" xfId="850" applyFont="1" applyBorder="1" applyAlignment="1">
      <alignment horizontal="left" vertical="center"/>
    </xf>
    <xf numFmtId="0" fontId="73" fillId="0" borderId="42" xfId="850" applyFont="1" applyBorder="1" applyAlignment="1">
      <alignment horizontal="left" vertical="center"/>
    </xf>
    <xf numFmtId="0" fontId="73" fillId="0" borderId="100" xfId="850" applyFont="1" applyBorder="1" applyAlignment="1">
      <alignment horizontal="left" vertical="center"/>
    </xf>
    <xf numFmtId="0" fontId="73" fillId="0" borderId="0" xfId="850" applyFont="1" applyAlignment="1">
      <alignment horizontal="left" vertical="center"/>
    </xf>
    <xf numFmtId="0" fontId="73" fillId="0" borderId="38" xfId="850" applyFont="1" applyBorder="1" applyAlignment="1">
      <alignment horizontal="left" vertical="center"/>
    </xf>
    <xf numFmtId="0" fontId="73" fillId="0" borderId="137" xfId="850" applyFont="1" applyBorder="1" applyAlignment="1">
      <alignment horizontal="left" vertical="center"/>
    </xf>
    <xf numFmtId="0" fontId="73" fillId="0" borderId="6" xfId="850" applyFont="1" applyBorder="1" applyAlignment="1">
      <alignment horizontal="left" vertical="center"/>
    </xf>
    <xf numFmtId="0" fontId="73" fillId="0" borderId="44" xfId="850" applyFont="1" applyBorder="1" applyAlignment="1">
      <alignment horizontal="left" vertical="center"/>
    </xf>
    <xf numFmtId="0" fontId="73" fillId="0" borderId="138" xfId="850" applyFont="1" applyBorder="1" applyAlignment="1">
      <alignment horizontal="center" vertical="center"/>
    </xf>
    <xf numFmtId="0" fontId="73" fillId="0" borderId="4" xfId="850" applyFont="1" applyBorder="1" applyAlignment="1">
      <alignment horizontal="center" vertical="center"/>
    </xf>
    <xf numFmtId="0" fontId="73" fillId="0" borderId="43" xfId="850" applyFont="1" applyBorder="1" applyAlignment="1">
      <alignment horizontal="center" vertical="center"/>
    </xf>
    <xf numFmtId="177" fontId="73" fillId="0" borderId="139" xfId="850" applyNumberFormat="1" applyFont="1" applyBorder="1" applyAlignment="1">
      <alignment horizontal="right" vertical="center"/>
    </xf>
    <xf numFmtId="177" fontId="73" fillId="0" borderId="43" xfId="850" applyNumberFormat="1" applyFont="1" applyBorder="1" applyAlignment="1">
      <alignment horizontal="right" vertical="center"/>
    </xf>
    <xf numFmtId="0" fontId="73" fillId="0" borderId="134" xfId="850" applyFont="1" applyBorder="1" applyAlignment="1">
      <alignment horizontal="center" vertical="center"/>
    </xf>
    <xf numFmtId="0" fontId="73" fillId="0" borderId="135" xfId="850" applyFont="1" applyBorder="1" applyAlignment="1">
      <alignment horizontal="center" vertical="center"/>
    </xf>
    <xf numFmtId="0" fontId="73" fillId="0" borderId="46" xfId="850" applyFont="1" applyBorder="1" applyAlignment="1">
      <alignment horizontal="center" vertical="center"/>
    </xf>
    <xf numFmtId="177" fontId="73" fillId="0" borderId="137" xfId="850" applyNumberFormat="1" applyFont="1" applyBorder="1" applyAlignment="1">
      <alignment horizontal="right" vertical="center"/>
    </xf>
    <xf numFmtId="177" fontId="73" fillId="0" borderId="44" xfId="850" applyNumberFormat="1" applyFont="1" applyBorder="1" applyAlignment="1">
      <alignment horizontal="right" vertical="center"/>
    </xf>
    <xf numFmtId="0" fontId="73" fillId="0" borderId="130" xfId="850" applyFont="1" applyBorder="1" applyAlignment="1">
      <alignment vertical="center"/>
    </xf>
    <xf numFmtId="0" fontId="73" fillId="0" borderId="131" xfId="850" applyFont="1" applyBorder="1" applyAlignment="1">
      <alignment vertical="center"/>
    </xf>
    <xf numFmtId="0" fontId="73" fillId="0" borderId="132" xfId="850" applyFont="1" applyBorder="1" applyAlignment="1">
      <alignment vertical="center"/>
    </xf>
    <xf numFmtId="0" fontId="1" fillId="0" borderId="23" xfId="850" applyBorder="1" applyAlignment="1">
      <alignment horizontal="left" vertical="center" wrapText="1"/>
    </xf>
    <xf numFmtId="0" fontId="1" fillId="0" borderId="23" xfId="850" applyBorder="1" applyAlignment="1">
      <alignment horizontal="left" vertical="center"/>
    </xf>
    <xf numFmtId="0" fontId="73" fillId="0" borderId="0" xfId="850" applyFont="1" applyAlignment="1">
      <alignment horizontal="left" vertical="center" wrapText="1"/>
    </xf>
    <xf numFmtId="0" fontId="73" fillId="0" borderId="95" xfId="850" applyFont="1" applyBorder="1" applyAlignment="1">
      <alignment horizontal="center" vertical="center"/>
    </xf>
    <xf numFmtId="0" fontId="73" fillId="0" borderId="63" xfId="850" applyFont="1" applyBorder="1" applyAlignment="1">
      <alignment horizontal="center" vertical="center"/>
    </xf>
    <xf numFmtId="177" fontId="73" fillId="0" borderId="133" xfId="850" applyNumberFormat="1" applyFont="1" applyBorder="1" applyAlignment="1">
      <alignment horizontal="right" vertical="center"/>
    </xf>
    <xf numFmtId="177" fontId="73" fillId="0" borderId="45" xfId="850" applyNumberFormat="1" applyFont="1" applyBorder="1" applyAlignment="1">
      <alignment horizontal="right" vertical="center"/>
    </xf>
    <xf numFmtId="0" fontId="81" fillId="0" borderId="134" xfId="850" applyFont="1" applyBorder="1" applyAlignment="1">
      <alignment horizontal="center" vertical="center"/>
    </xf>
    <xf numFmtId="0" fontId="81" fillId="0" borderId="135" xfId="850" applyFont="1" applyBorder="1" applyAlignment="1">
      <alignment horizontal="center" vertical="center"/>
    </xf>
    <xf numFmtId="0" fontId="81" fillId="0" borderId="46" xfId="850" applyFont="1" applyBorder="1" applyAlignment="1">
      <alignment horizontal="center" vertical="center"/>
    </xf>
    <xf numFmtId="177" fontId="81" fillId="0" borderId="134" xfId="850" applyNumberFormat="1" applyFont="1" applyBorder="1" applyAlignment="1">
      <alignment horizontal="right" vertical="center"/>
    </xf>
    <xf numFmtId="177" fontId="81" fillId="0" borderId="46" xfId="850" applyNumberFormat="1" applyFont="1" applyBorder="1" applyAlignment="1">
      <alignment horizontal="right" vertical="center"/>
    </xf>
    <xf numFmtId="0" fontId="73" fillId="0" borderId="0" xfId="849" applyFont="1" applyAlignment="1">
      <alignment horizontal="left" vertical="center"/>
    </xf>
    <xf numFmtId="0" fontId="75" fillId="0" borderId="0" xfId="849" applyFont="1" applyAlignment="1">
      <alignment horizontal="center"/>
    </xf>
    <xf numFmtId="0" fontId="50" fillId="0" borderId="0" xfId="849" applyFont="1" applyAlignment="1">
      <alignment horizontal="left" vertical="center"/>
    </xf>
    <xf numFmtId="0" fontId="81" fillId="32" borderId="1" xfId="849" applyFont="1" applyFill="1" applyBorder="1" applyAlignment="1">
      <alignment horizontal="center" vertical="center" textRotation="255"/>
    </xf>
    <xf numFmtId="0" fontId="81" fillId="32" borderId="1" xfId="849" applyFont="1" applyFill="1" applyBorder="1" applyAlignment="1">
      <alignment horizontal="left" vertical="center" wrapText="1"/>
    </xf>
    <xf numFmtId="0" fontId="81" fillId="32" borderId="1" xfId="849" applyFont="1" applyFill="1" applyBorder="1" applyAlignment="1">
      <alignment horizontal="center" vertical="center" wrapText="1"/>
    </xf>
    <xf numFmtId="226" fontId="81" fillId="32" borderId="1" xfId="849" applyNumberFormat="1" applyFont="1" applyFill="1" applyBorder="1" applyAlignment="1">
      <alignment horizontal="center" vertical="center" wrapText="1"/>
    </xf>
    <xf numFmtId="0" fontId="81" fillId="32" borderId="1" xfId="849" applyFont="1" applyFill="1" applyBorder="1" applyAlignment="1">
      <alignment horizontal="center" vertical="center"/>
    </xf>
    <xf numFmtId="0" fontId="73" fillId="0" borderId="1" xfId="849" applyFont="1" applyBorder="1" applyAlignment="1">
      <alignment horizontal="center" vertical="center" wrapText="1"/>
    </xf>
    <xf numFmtId="227" fontId="73" fillId="0" borderId="1" xfId="849" applyNumberFormat="1" applyFont="1" applyBorder="1" applyAlignment="1">
      <alignment horizontal="center" vertical="center"/>
    </xf>
    <xf numFmtId="188" fontId="73" fillId="0" borderId="1" xfId="849" applyNumberFormat="1" applyFont="1" applyBorder="1" applyAlignment="1">
      <alignment horizontal="center" vertical="center"/>
    </xf>
    <xf numFmtId="227" fontId="73" fillId="29" borderId="1" xfId="849" applyNumberFormat="1" applyFont="1" applyFill="1" applyBorder="1" applyAlignment="1">
      <alignment horizontal="center" vertical="center"/>
    </xf>
    <xf numFmtId="0" fontId="1" fillId="0" borderId="0" xfId="849" applyAlignment="1">
      <alignment horizontal="center" vertical="center"/>
    </xf>
    <xf numFmtId="0" fontId="82" fillId="0" borderId="1" xfId="849" applyFont="1" applyBorder="1" applyAlignment="1">
      <alignment horizontal="center" vertical="center"/>
    </xf>
    <xf numFmtId="0" fontId="73" fillId="0" borderId="0" xfId="849" applyFont="1" applyAlignment="1">
      <alignment horizontal="left" vertical="center" shrinkToFit="1"/>
    </xf>
    <xf numFmtId="0" fontId="82" fillId="32" borderId="1" xfId="849" applyFont="1" applyFill="1" applyBorder="1" applyAlignment="1">
      <alignment horizontal="center" vertical="center" textRotation="255"/>
    </xf>
    <xf numFmtId="0" fontId="81" fillId="32" borderId="1" xfId="849" applyFont="1" applyFill="1" applyBorder="1" applyAlignment="1">
      <alignment horizontal="center" vertical="center" wrapText="1" shrinkToFit="1"/>
    </xf>
    <xf numFmtId="0" fontId="71" fillId="0" borderId="0" xfId="849" applyFont="1" applyAlignment="1">
      <alignment horizontal="center"/>
    </xf>
    <xf numFmtId="0" fontId="73" fillId="0" borderId="1" xfId="849" applyFont="1" applyBorder="1" applyAlignment="1">
      <alignment horizontal="center" vertical="center"/>
    </xf>
    <xf numFmtId="3" fontId="73" fillId="0" borderId="1" xfId="849" applyNumberFormat="1" applyFont="1" applyBorder="1" applyAlignment="1">
      <alignment horizontal="center" vertical="center"/>
    </xf>
    <xf numFmtId="201" fontId="73" fillId="0" borderId="1" xfId="849" applyNumberFormat="1" applyFont="1" applyBorder="1" applyAlignment="1">
      <alignment horizontal="center" vertical="center"/>
    </xf>
    <xf numFmtId="0" fontId="1" fillId="0" borderId="0" xfId="849" applyAlignment="1">
      <alignment horizontal="left" vertical="center" wrapText="1"/>
    </xf>
    <xf numFmtId="0" fontId="81" fillId="0" borderId="1" xfId="849" applyFont="1" applyBorder="1" applyAlignment="1">
      <alignment horizontal="center" vertical="center"/>
    </xf>
    <xf numFmtId="0" fontId="83" fillId="32" borderId="1" xfId="849" applyFont="1" applyFill="1" applyBorder="1" applyAlignment="1">
      <alignment horizontal="center" vertical="center"/>
    </xf>
    <xf numFmtId="0" fontId="51" fillId="0" borderId="1" xfId="849" applyFont="1" applyBorder="1" applyAlignment="1">
      <alignment horizontal="center" vertical="center" textRotation="255"/>
    </xf>
    <xf numFmtId="188" fontId="81" fillId="0" borderId="1" xfId="849" applyNumberFormat="1" applyFont="1" applyBorder="1" applyAlignment="1">
      <alignment horizontal="center" vertical="center"/>
    </xf>
    <xf numFmtId="188" fontId="81" fillId="0" borderId="0" xfId="849" applyNumberFormat="1" applyFont="1" applyAlignment="1">
      <alignment horizontal="left" vertical="center"/>
    </xf>
    <xf numFmtId="0" fontId="84" fillId="19" borderId="60" xfId="807" applyFont="1" applyFill="1" applyBorder="1" applyAlignment="1">
      <alignment horizontal="center" vertical="center" shrinkToFit="1"/>
    </xf>
    <xf numFmtId="0" fontId="84" fillId="19" borderId="29" xfId="807" applyFont="1" applyFill="1" applyBorder="1" applyAlignment="1">
      <alignment horizontal="center" vertical="center" shrinkToFit="1"/>
    </xf>
    <xf numFmtId="0" fontId="78" fillId="0" borderId="63" xfId="876" applyFont="1" applyBorder="1" applyAlignment="1">
      <alignment horizontal="center" vertical="center"/>
    </xf>
    <xf numFmtId="179" fontId="79" fillId="32" borderId="60" xfId="796" applyNumberFormat="1" applyFont="1" applyFill="1" applyBorder="1" applyAlignment="1">
      <alignment horizontal="center" vertical="center"/>
    </xf>
    <xf numFmtId="179" fontId="79" fillId="32" borderId="4" xfId="796" applyNumberFormat="1" applyFont="1" applyFill="1" applyBorder="1" applyAlignment="1">
      <alignment horizontal="center" vertical="center"/>
    </xf>
    <xf numFmtId="179" fontId="79" fillId="32" borderId="29" xfId="796" applyNumberFormat="1" applyFont="1" applyFill="1" applyBorder="1" applyAlignment="1">
      <alignment horizontal="center" vertical="center"/>
    </xf>
    <xf numFmtId="0" fontId="79" fillId="32" borderId="20" xfId="807" applyFont="1" applyFill="1" applyBorder="1" applyAlignment="1">
      <alignment horizontal="center" vertical="center"/>
    </xf>
    <xf numFmtId="0" fontId="79" fillId="32" borderId="19" xfId="807" applyFont="1" applyFill="1" applyBorder="1" applyAlignment="1">
      <alignment horizontal="center" vertical="center"/>
    </xf>
    <xf numFmtId="0" fontId="74" fillId="0" borderId="0" xfId="876" applyFont="1" applyAlignment="1">
      <alignment horizontal="center" vertical="center"/>
    </xf>
  </cellXfs>
  <cellStyles count="886">
    <cellStyle name="#,##0" xfId="1"/>
    <cellStyle name="(표준)" xfId="2"/>
    <cellStyle name="??&amp;O?&amp;H?_x0008__x000f__x0007_?_x0007__x0001__x0001_" xfId="3"/>
    <cellStyle name="??&amp;O?&amp;H?_x0008_??_x0007__x0001__x0001_" xfId="4"/>
    <cellStyle name="?W?_laroux" xfId="5"/>
    <cellStyle name="_#5단계 NO88+31이토밸브(양수작업건)" xfId="6"/>
    <cellStyle name="_#5단계 NO88+31이토밸브교체공사설계서(수정분)" xfId="7"/>
    <cellStyle name="_015_LGPOWER" xfId="8"/>
    <cellStyle name="_021126_목포시청(총괄)" xfId="9"/>
    <cellStyle name="_03방수설계서(변경2)" xfId="10"/>
    <cellStyle name="_070525감리내역서(전체분ESC)" xfId="11"/>
    <cellStyle name="_1취보일러철거2" xfId="12"/>
    <cellStyle name="_2(1).0용인흥덕지구감리내역서(착수)" xfId="13"/>
    <cellStyle name="_2,3단계밸브교체설계서" xfId="14"/>
    <cellStyle name="_2,3단계밸브교체설계서_1.2밸브교체설계서" xfId="15"/>
    <cellStyle name="_2,3단계밸브교체설계서_1.2밸브교체설계서(최종)" xfId="16"/>
    <cellStyle name="_2,3단계밸브교체설계서_1.2밸브교체설계서(최종)_1취보일러철거2" xfId="17"/>
    <cellStyle name="_2,3단계밸브교체설계서_1.2밸브교체설계서(최종)_HIServlet?SLET=AttView&amp;APP=1&amp;ID=0007smsio&amp;SEQ=0&amp;K=00GWF1IAR1&amp;FILENAME=설계서(20040310)" xfId="18"/>
    <cellStyle name="_2,3단계밸브교체설계서_1.2밸브교체설계서(최종)_공사변경" xfId="19"/>
    <cellStyle name="_2,3단계밸브교체설계서_1.2밸브교체설계서(최종)_설계서" xfId="20"/>
    <cellStyle name="_2,3단계밸브교체설계서_1.2밸브교체설계서(최종)_설계서5" xfId="21"/>
    <cellStyle name="_2,3단계밸브교체설계서_1.2밸브교체설계서(최종)_철개사다리" xfId="22"/>
    <cellStyle name="_2,3단계밸브교체설계서_1.2밸브교체설계서_1취보일러철거2" xfId="23"/>
    <cellStyle name="_2,3단계밸브교체설계서_1.2밸브교체설계서_HIServlet?SLET=AttView&amp;APP=1&amp;ID=0007smsio&amp;SEQ=0&amp;K=00GWF1IAR1&amp;FILENAME=설계서(20040310)" xfId="24"/>
    <cellStyle name="_2,3단계밸브교체설계서_1.2밸브교체설계서_공사변경" xfId="25"/>
    <cellStyle name="_2,3단계밸브교체설계서_1.2밸브교체설계서_설계서" xfId="26"/>
    <cellStyle name="_2,3단계밸브교체설계서_1.2밸브교체설계서_설계서5" xfId="27"/>
    <cellStyle name="_2,3단계밸브교체설계서_1.2밸브교체설계서_철개사다리" xfId="28"/>
    <cellStyle name="_2,3단계밸브교체설계서_1.2밸브교체설계서1" xfId="29"/>
    <cellStyle name="_2,3단계밸브교체설계서_1.2밸브교체설계서1_1취보일러철거2" xfId="30"/>
    <cellStyle name="_2,3단계밸브교체설계서_1.2밸브교체설계서1_HIServlet?SLET=AttView&amp;APP=1&amp;ID=0007smsio&amp;SEQ=0&amp;K=00GWF1IAR1&amp;FILENAME=설계서(20040310)" xfId="31"/>
    <cellStyle name="_2,3단계밸브교체설계서_1.2밸브교체설계서1_공사변경" xfId="32"/>
    <cellStyle name="_2,3단계밸브교체설계서_1.2밸브교체설계서1_설계서" xfId="33"/>
    <cellStyle name="_2,3단계밸브교체설계서_1.2밸브교체설계서1_설계서5" xfId="34"/>
    <cellStyle name="_2,3단계밸브교체설계서_1.2밸브교체설계서1_철개사다리" xfId="35"/>
    <cellStyle name="_2,3단계밸브교체설계서_1.2제수밸브교체설계서" xfId="36"/>
    <cellStyle name="_2,3단계밸브교체설계서_1.2제수밸브교체설계서(과장님수정)" xfId="37"/>
    <cellStyle name="_2,3단계밸브교체설계서_1.2제수밸브교체설계서(과장님수정)_1취보일러철거2" xfId="38"/>
    <cellStyle name="_2,3단계밸브교체설계서_1.2제수밸브교체설계서(과장님수정)_HIServlet?SLET=AttView&amp;APP=1&amp;ID=0007smsio&amp;SEQ=0&amp;K=00GWF1IAR1&amp;FILENAME=설계서(20040310)" xfId="39"/>
    <cellStyle name="_2,3단계밸브교체설계서_1.2제수밸브교체설계서(과장님수정)_공사변경" xfId="40"/>
    <cellStyle name="_2,3단계밸브교체설계서_1.2제수밸브교체설계서(과장님수정)_설계서" xfId="41"/>
    <cellStyle name="_2,3단계밸브교체설계서_1.2제수밸브교체설계서(과장님수정)_설계서5" xfId="42"/>
    <cellStyle name="_2,3단계밸브교체설계서_1.2제수밸브교체설계서(과장님수정)_철개사다리" xfId="43"/>
    <cellStyle name="_2,3단계밸브교체설계서_1.2제수밸브교체설계서_1취보일러철거2" xfId="44"/>
    <cellStyle name="_2,3단계밸브교체설계서_1.2제수밸브교체설계서_HIServlet?SLET=AttView&amp;APP=1&amp;ID=0007smsio&amp;SEQ=0&amp;K=00GWF1IAR1&amp;FILENAME=설계서(20040310)" xfId="45"/>
    <cellStyle name="_2,3단계밸브교체설계서_1.2제수밸브교체설계서_공사변경" xfId="46"/>
    <cellStyle name="_2,3단계밸브교체설계서_1.2제수밸브교체설계서_설계서" xfId="47"/>
    <cellStyle name="_2,3단계밸브교체설계서_1.2제수밸브교체설계서_설계서5" xfId="48"/>
    <cellStyle name="_2,3단계밸브교체설계서_1.2제수밸브교체설계서_철개사다리" xfId="49"/>
    <cellStyle name="_2,3단계밸브교체설계서_3단계밸브교체설계서" xfId="50"/>
    <cellStyle name="_2,3단계밸브교체설계서_3단계밸브교체설계서_1취보일러철거2" xfId="51"/>
    <cellStyle name="_2,3단계밸브교체설계서_3단계밸브교체설계서_HIServlet?SLET=AttView&amp;APP=1&amp;ID=0007smsio&amp;SEQ=0&amp;K=00GWF1IAR1&amp;FILENAME=설계서(20040310)" xfId="52"/>
    <cellStyle name="_2,3단계밸브교체설계서_3단계밸브교체설계서_공사변경" xfId="53"/>
    <cellStyle name="_2,3단계밸브교체설계서_3단계밸브교체설계서_설계서" xfId="54"/>
    <cellStyle name="_2,3단계밸브교체설계서_3단계밸브교체설계서_설계서5" xfId="55"/>
    <cellStyle name="_2,3단계밸브교체설계서_3단계밸브교체설계서_철개사다리" xfId="56"/>
    <cellStyle name="_2,3단계밸브교체설계서_HIServlet?SLET=AttView&amp;APP=1&amp;ID=0007sk5e2&amp;SEQ=0&amp;K=003Ql1nON2&amp;FILENAME=1(1).2밸브교체설계서1" xfId="57"/>
    <cellStyle name="_2,3단계밸브교체설계서_HIServlet?SLET=AttView&amp;APP=1&amp;ID=0007sk5e2&amp;SEQ=0&amp;K=003Ql1nON2&amp;FILENAME=1(1).2밸브교체설계서1_1취보일러철거2" xfId="58"/>
    <cellStyle name="_2,3단계밸브교체설계서_HIServlet?SLET=AttView&amp;APP=1&amp;ID=0007sk5e2&amp;SEQ=0&amp;K=003Ql1nON2&amp;FILENAME=1(1).2밸브교체설계서1_HIServlet?SLET=AttView&amp;APP=1&amp;ID=0007smsio&amp;SEQ=0&amp;K=00GWF1IAR1&amp;FILENAME=설계서(20040310)" xfId="59"/>
    <cellStyle name="_2,3단계밸브교체설계서_HIServlet?SLET=AttView&amp;APP=1&amp;ID=0007sk5e2&amp;SEQ=0&amp;K=003Ql1nON2&amp;FILENAME=1(1).2밸브교체설계서1_공사변경" xfId="60"/>
    <cellStyle name="_2,3단계밸브교체설계서_HIServlet?SLET=AttView&amp;APP=1&amp;ID=0007sk5e2&amp;SEQ=0&amp;K=003Ql1nON2&amp;FILENAME=1(1).2밸브교체설계서1_설계서" xfId="61"/>
    <cellStyle name="_2,3단계밸브교체설계서_HIServlet?SLET=AttView&amp;APP=1&amp;ID=0007sk5e2&amp;SEQ=0&amp;K=003Ql1nON2&amp;FILENAME=1(1).2밸브교체설계서1_설계서5" xfId="62"/>
    <cellStyle name="_2,3단계밸브교체설계서_HIServlet?SLET=AttView&amp;APP=1&amp;ID=0007sk5e2&amp;SEQ=0&amp;K=003Ql1nON2&amp;FILENAME=1(1).2밸브교체설계서1_철개사다리" xfId="63"/>
    <cellStyle name="_2,3단계밸브교체설계서_과천밸브설계서" xfId="64"/>
    <cellStyle name="_2,3단계밸브교체설계서_과천밸브설계서_1취보일러철거2" xfId="65"/>
    <cellStyle name="_2,3단계밸브교체설계서_과천밸브설계서_HIServlet?SLET=AttView&amp;APP=1&amp;ID=0007smsio&amp;SEQ=0&amp;K=00GWF1IAR1&amp;FILENAME=설계서(20040310)" xfId="66"/>
    <cellStyle name="_2,3단계밸브교체설계서_과천밸브설계서_공사변경" xfId="67"/>
    <cellStyle name="_2,3단계밸브교체설계서_과천밸브설계서_설계서" xfId="68"/>
    <cellStyle name="_2,3단계밸브교체설계서_과천밸브설계서_설계서5" xfId="69"/>
    <cellStyle name="_2,3단계밸브교체설계서_과천밸브설계서_철개사다리" xfId="70"/>
    <cellStyle name="_2,3단계밸브교체설계서_설계서" xfId="71"/>
    <cellStyle name="_2.0감리내역서(총괄.계획안)" xfId="72"/>
    <cellStyle name="_2002도로상 밸브실 증고공사" xfId="73"/>
    <cellStyle name="_2002도로상 밸브실 증고공사_#5단계 NO88+31이토밸브(양수작업건)" xfId="74"/>
    <cellStyle name="_2002도로상 밸브실 증고공사_#5단계 NO88+31이토밸브교체공사설계서(수정분)" xfId="75"/>
    <cellStyle name="_2002도로상 밸브실 증고공사_1.2밸브교체설계서" xfId="76"/>
    <cellStyle name="_2002도로상 밸브실 증고공사_1.2밸브교체설계서(최종)" xfId="77"/>
    <cellStyle name="_2002도로상 밸브실 증고공사_1.2밸브교체설계서(최종)_1취보일러철거2" xfId="78"/>
    <cellStyle name="_2002도로상 밸브실 증고공사_1.2밸브교체설계서(최종)_HIServlet?SLET=AttView&amp;APP=1&amp;ID=0007smsio&amp;SEQ=0&amp;K=00GWF1IAR1&amp;FILENAME=설계서(20040310)" xfId="79"/>
    <cellStyle name="_2002도로상 밸브실 증고공사_1.2밸브교체설계서(최종)_공사변경" xfId="80"/>
    <cellStyle name="_2002도로상 밸브실 증고공사_1.2밸브교체설계서(최종)_설계서" xfId="81"/>
    <cellStyle name="_2002도로상 밸브실 증고공사_1.2밸브교체설계서(최종)_설계서5" xfId="82"/>
    <cellStyle name="_2002도로상 밸브실 증고공사_1.2밸브교체설계서(최종)_철개사다리" xfId="83"/>
    <cellStyle name="_2002도로상 밸브실 증고공사_1.2밸브교체설계서_1취보일러철거2" xfId="84"/>
    <cellStyle name="_2002도로상 밸브실 증고공사_1.2밸브교체설계서_HIServlet?SLET=AttView&amp;APP=1&amp;ID=0007smsio&amp;SEQ=0&amp;K=00GWF1IAR1&amp;FILENAME=설계서(20040310)" xfId="85"/>
    <cellStyle name="_2002도로상 밸브실 증고공사_1.2밸브교체설계서_공사변경" xfId="86"/>
    <cellStyle name="_2002도로상 밸브실 증고공사_1.2밸브교체설계서_설계서" xfId="87"/>
    <cellStyle name="_2002도로상 밸브실 증고공사_1.2밸브교체설계서_설계서5" xfId="88"/>
    <cellStyle name="_2002도로상 밸브실 증고공사_1.2밸브교체설계서_철개사다리" xfId="89"/>
    <cellStyle name="_2002도로상 밸브실 증고공사_1.2밸브교체설계서1" xfId="90"/>
    <cellStyle name="_2002도로상 밸브실 증고공사_1.2밸브교체설계서1_1취보일러철거2" xfId="91"/>
    <cellStyle name="_2002도로상 밸브실 증고공사_1.2밸브교체설계서1_HIServlet?SLET=AttView&amp;APP=1&amp;ID=0007smsio&amp;SEQ=0&amp;K=00GWF1IAR1&amp;FILENAME=설계서(20040310)" xfId="92"/>
    <cellStyle name="_2002도로상 밸브실 증고공사_1.2밸브교체설계서1_공사변경" xfId="93"/>
    <cellStyle name="_2002도로상 밸브실 증고공사_1.2밸브교체설계서1_설계서" xfId="94"/>
    <cellStyle name="_2002도로상 밸브실 증고공사_1.2밸브교체설계서1_설계서5" xfId="95"/>
    <cellStyle name="_2002도로상 밸브실 증고공사_1.2밸브교체설계서1_철개사다리" xfId="96"/>
    <cellStyle name="_2002도로상 밸브실 증고공사_1.2제수밸브교체설계서" xfId="97"/>
    <cellStyle name="_2002도로상 밸브실 증고공사_1.2제수밸브교체설계서(과장님수정)" xfId="98"/>
    <cellStyle name="_2002도로상 밸브실 증고공사_1.2제수밸브교체설계서(과장님수정)_1취보일러철거2" xfId="99"/>
    <cellStyle name="_2002도로상 밸브실 증고공사_1.2제수밸브교체설계서(과장님수정)_HIServlet?SLET=AttView&amp;APP=1&amp;ID=0007smsio&amp;SEQ=0&amp;K=00GWF1IAR1&amp;FILENAME=설계서(20040310)" xfId="100"/>
    <cellStyle name="_2002도로상 밸브실 증고공사_1.2제수밸브교체설계서(과장님수정)_공사변경" xfId="101"/>
    <cellStyle name="_2002도로상 밸브실 증고공사_1.2제수밸브교체설계서(과장님수정)_설계서" xfId="102"/>
    <cellStyle name="_2002도로상 밸브실 증고공사_1.2제수밸브교체설계서(과장님수정)_설계서5" xfId="103"/>
    <cellStyle name="_2002도로상 밸브실 증고공사_1.2제수밸브교체설계서(과장님수정)_철개사다리" xfId="104"/>
    <cellStyle name="_2002도로상 밸브실 증고공사_1.2제수밸브교체설계서_1취보일러철거2" xfId="105"/>
    <cellStyle name="_2002도로상 밸브실 증고공사_1.2제수밸브교체설계서_HIServlet?SLET=AttView&amp;APP=1&amp;ID=0007smsio&amp;SEQ=0&amp;K=00GWF1IAR1&amp;FILENAME=설계서(20040310)" xfId="106"/>
    <cellStyle name="_2002도로상 밸브실 증고공사_1.2제수밸브교체설계서_공사변경" xfId="107"/>
    <cellStyle name="_2002도로상 밸브실 증고공사_1.2제수밸브교체설계서_설계서" xfId="108"/>
    <cellStyle name="_2002도로상 밸브실 증고공사_1.2제수밸브교체설계서_설계서5" xfId="109"/>
    <cellStyle name="_2002도로상 밸브실 증고공사_1.2제수밸브교체설계서_철개사다리" xfId="110"/>
    <cellStyle name="_2002도로상 밸브실 증고공사_3단계밸브교체설계서" xfId="111"/>
    <cellStyle name="_2002도로상 밸브실 증고공사_3단계밸브교체설계서_1취보일러철거2" xfId="112"/>
    <cellStyle name="_2002도로상 밸브실 증고공사_3단계밸브교체설계서_HIServlet?SLET=AttView&amp;APP=1&amp;ID=0007smsio&amp;SEQ=0&amp;K=00GWF1IAR1&amp;FILENAME=설계서(20040310)" xfId="113"/>
    <cellStyle name="_2002도로상 밸브실 증고공사_3단계밸브교체설계서_공사변경" xfId="114"/>
    <cellStyle name="_2002도로상 밸브실 증고공사_3단계밸브교체설계서_설계서" xfId="115"/>
    <cellStyle name="_2002도로상 밸브실 증고공사_3단계밸브교체설계서_설계서5" xfId="116"/>
    <cellStyle name="_2002도로상 밸브실 증고공사_3단계밸브교체설계서_철개사다리" xfId="117"/>
    <cellStyle name="_2002도로상 밸브실 증고공사_HIServlet?SLET=AttView&amp;APP=1&amp;ID=0007sk5e2&amp;SEQ=0&amp;K=003Ql1nON2&amp;FILENAME=1(1).2밸브교체설계서1" xfId="118"/>
    <cellStyle name="_2002도로상 밸브실 증고공사_HIServlet?SLET=AttView&amp;APP=1&amp;ID=0007sk5e2&amp;SEQ=0&amp;K=003Ql1nON2&amp;FILENAME=1(1).2밸브교체설계서1_1취보일러철거2" xfId="119"/>
    <cellStyle name="_2002도로상 밸브실 증고공사_HIServlet?SLET=AttView&amp;APP=1&amp;ID=0007sk5e2&amp;SEQ=0&amp;K=003Ql1nON2&amp;FILENAME=1(1).2밸브교체설계서1_HIServlet?SLET=AttView&amp;APP=1&amp;ID=0007smsio&amp;SEQ=0&amp;K=00GWF1IAR1&amp;FILENAME=설계서(20040310)" xfId="120"/>
    <cellStyle name="_2002도로상 밸브실 증고공사_HIServlet?SLET=AttView&amp;APP=1&amp;ID=0007sk5e2&amp;SEQ=0&amp;K=003Ql1nON2&amp;FILENAME=1(1).2밸브교체설계서1_공사변경" xfId="121"/>
    <cellStyle name="_2002도로상 밸브실 증고공사_HIServlet?SLET=AttView&amp;APP=1&amp;ID=0007sk5e2&amp;SEQ=0&amp;K=003Ql1nON2&amp;FILENAME=1(1).2밸브교체설계서1_설계서" xfId="122"/>
    <cellStyle name="_2002도로상 밸브실 증고공사_HIServlet?SLET=AttView&amp;APP=1&amp;ID=0007sk5e2&amp;SEQ=0&amp;K=003Ql1nON2&amp;FILENAME=1(1).2밸브교체설계서1_설계서5" xfId="123"/>
    <cellStyle name="_2002도로상 밸브실 증고공사_HIServlet?SLET=AttView&amp;APP=1&amp;ID=0007sk5e2&amp;SEQ=0&amp;K=003Ql1nON2&amp;FILENAME=1(1).2밸브교체설계서1_철개사다리" xfId="124"/>
    <cellStyle name="_2002도로상 밸브실 증고공사_과천밸브설계서" xfId="125"/>
    <cellStyle name="_2002도로상 밸브실 증고공사_과천밸브설계서_1취보일러철거2" xfId="126"/>
    <cellStyle name="_2002도로상 밸브실 증고공사_과천밸브설계서_HIServlet?SLET=AttView&amp;APP=1&amp;ID=0007smsio&amp;SEQ=0&amp;K=00GWF1IAR1&amp;FILENAME=설계서(20040310)" xfId="127"/>
    <cellStyle name="_2002도로상 밸브실 증고공사_과천밸브설계서_공사변경" xfId="128"/>
    <cellStyle name="_2002도로상 밸브실 증고공사_과천밸브설계서_설계서" xfId="129"/>
    <cellStyle name="_2002도로상 밸브실 증고공사_과천밸브설계서_설계서5" xfId="130"/>
    <cellStyle name="_2002도로상 밸브실 증고공사_과천밸브설계서_철개사다리" xfId="131"/>
    <cellStyle name="_2002도로상 밸브실 증고공사_설계서" xfId="132"/>
    <cellStyle name="_2002도로상 밸브실 증고공사_양수시간 산출(수정)" xfId="133"/>
    <cellStyle name="_2002도로상 밸브실 증고공사_양수시간산출" xfId="134"/>
    <cellStyle name="_2002도로상 밸브실 증고공사_일위대가표 " xfId="135"/>
    <cellStyle name="_2003년 수도권#2,4단계밸브교체공사 설계도서" xfId="136"/>
    <cellStyle name="_2003년 수도권#2,4단계밸브교체공사 설계도서_#5단계 NO88+31이토밸브(양수작업건)" xfId="137"/>
    <cellStyle name="_2003년 수도권#2,4단계밸브교체공사 설계도서_#5단계 NO88+31이토밸브교체공사설계서(수정분)" xfId="138"/>
    <cellStyle name="_2003년 수도권#2,4단계밸브교체공사 설계도서_1.2밸브교체설계서" xfId="139"/>
    <cellStyle name="_2003년 수도권#2,4단계밸브교체공사 설계도서_1.2밸브교체설계서(최종)" xfId="140"/>
    <cellStyle name="_2003년 수도권#2,4단계밸브교체공사 설계도서_1.2밸브교체설계서(최종)_1취보일러철거2" xfId="141"/>
    <cellStyle name="_2003년 수도권#2,4단계밸브교체공사 설계도서_1.2밸브교체설계서(최종)_HIServlet?SLET=AttView&amp;APP=1&amp;ID=0007smsio&amp;SEQ=0&amp;K=00GWF1IAR1&amp;FILENAME=설계서(20040310)" xfId="142"/>
    <cellStyle name="_2003년 수도권#2,4단계밸브교체공사 설계도서_1.2밸브교체설계서(최종)_공사변경" xfId="143"/>
    <cellStyle name="_2003년 수도권#2,4단계밸브교체공사 설계도서_1.2밸브교체설계서(최종)_설계서" xfId="144"/>
    <cellStyle name="_2003년 수도권#2,4단계밸브교체공사 설계도서_1.2밸브교체설계서(최종)_설계서5" xfId="145"/>
    <cellStyle name="_2003년 수도권#2,4단계밸브교체공사 설계도서_1.2밸브교체설계서(최종)_철개사다리" xfId="146"/>
    <cellStyle name="_2003년 수도권#2,4단계밸브교체공사 설계도서_1.2밸브교체설계서_1취보일러철거2" xfId="147"/>
    <cellStyle name="_2003년 수도권#2,4단계밸브교체공사 설계도서_1.2밸브교체설계서_HIServlet?SLET=AttView&amp;APP=1&amp;ID=0007smsio&amp;SEQ=0&amp;K=00GWF1IAR1&amp;FILENAME=설계서(20040310)" xfId="148"/>
    <cellStyle name="_2003년 수도권#2,4단계밸브교체공사 설계도서_1.2밸브교체설계서_공사변경" xfId="149"/>
    <cellStyle name="_2003년 수도권#2,4단계밸브교체공사 설계도서_1.2밸브교체설계서_설계서" xfId="150"/>
    <cellStyle name="_2003년 수도권#2,4단계밸브교체공사 설계도서_1.2밸브교체설계서_설계서5" xfId="151"/>
    <cellStyle name="_2003년 수도권#2,4단계밸브교체공사 설계도서_1.2밸브교체설계서_철개사다리" xfId="152"/>
    <cellStyle name="_2003년 수도권#2,4단계밸브교체공사 설계도서_1.2밸브교체설계서1" xfId="153"/>
    <cellStyle name="_2003년 수도권#2,4단계밸브교체공사 설계도서_1.2밸브교체설계서1_1취보일러철거2" xfId="154"/>
    <cellStyle name="_2003년 수도권#2,4단계밸브교체공사 설계도서_1.2밸브교체설계서1_HIServlet?SLET=AttView&amp;APP=1&amp;ID=0007smsio&amp;SEQ=0&amp;K=00GWF1IAR1&amp;FILENAME=설계서(20040310)" xfId="155"/>
    <cellStyle name="_2003년 수도권#2,4단계밸브교체공사 설계도서_1.2밸브교체설계서1_공사변경" xfId="156"/>
    <cellStyle name="_2003년 수도권#2,4단계밸브교체공사 설계도서_1.2밸브교체설계서1_설계서" xfId="157"/>
    <cellStyle name="_2003년 수도권#2,4단계밸브교체공사 설계도서_1.2밸브교체설계서1_설계서5" xfId="158"/>
    <cellStyle name="_2003년 수도권#2,4단계밸브교체공사 설계도서_1.2밸브교체설계서1_철개사다리" xfId="159"/>
    <cellStyle name="_2003년 수도권#2,4단계밸브교체공사 설계도서_1.2제수밸브교체설계서" xfId="160"/>
    <cellStyle name="_2003년 수도권#2,4단계밸브교체공사 설계도서_1.2제수밸브교체설계서(과장님수정)" xfId="161"/>
    <cellStyle name="_2003년 수도권#2,4단계밸브교체공사 설계도서_1.2제수밸브교체설계서(과장님수정)_1취보일러철거2" xfId="162"/>
    <cellStyle name="_2003년 수도권#2,4단계밸브교체공사 설계도서_1.2제수밸브교체설계서(과장님수정)_HIServlet?SLET=AttView&amp;APP=1&amp;ID=0007smsio&amp;SEQ=0&amp;K=00GWF1IAR1&amp;FILENAME=설계서(20040310)" xfId="163"/>
    <cellStyle name="_2003년 수도권#2,4단계밸브교체공사 설계도서_1.2제수밸브교체설계서(과장님수정)_공사변경" xfId="164"/>
    <cellStyle name="_2003년 수도권#2,4단계밸브교체공사 설계도서_1.2제수밸브교체설계서(과장님수정)_설계서" xfId="165"/>
    <cellStyle name="_2003년 수도권#2,4단계밸브교체공사 설계도서_1.2제수밸브교체설계서(과장님수정)_설계서5" xfId="166"/>
    <cellStyle name="_2003년 수도권#2,4단계밸브교체공사 설계도서_1.2제수밸브교체설계서(과장님수정)_철개사다리" xfId="167"/>
    <cellStyle name="_2003년 수도권#2,4단계밸브교체공사 설계도서_1.2제수밸브교체설계서_1취보일러철거2" xfId="168"/>
    <cellStyle name="_2003년 수도권#2,4단계밸브교체공사 설계도서_1.2제수밸브교체설계서_HIServlet?SLET=AttView&amp;APP=1&amp;ID=0007smsio&amp;SEQ=0&amp;K=00GWF1IAR1&amp;FILENAME=설계서(20040310)" xfId="169"/>
    <cellStyle name="_2003년 수도권#2,4단계밸브교체공사 설계도서_1.2제수밸브교체설계서_공사변경" xfId="170"/>
    <cellStyle name="_2003년 수도권#2,4단계밸브교체공사 설계도서_1.2제수밸브교체설계서_설계서" xfId="171"/>
    <cellStyle name="_2003년 수도권#2,4단계밸브교체공사 설계도서_1.2제수밸브교체설계서_설계서5" xfId="172"/>
    <cellStyle name="_2003년 수도권#2,4단계밸브교체공사 설계도서_1.2제수밸브교체설계서_철개사다리" xfId="173"/>
    <cellStyle name="_2003년 수도권#2,4단계밸브교체공사 설계도서_3단계밸브교체설계서" xfId="174"/>
    <cellStyle name="_2003년 수도권#2,4단계밸브교체공사 설계도서_3단계밸브교체설계서_1취보일러철거2" xfId="175"/>
    <cellStyle name="_2003년 수도권#2,4단계밸브교체공사 설계도서_3단계밸브교체설계서_HIServlet?SLET=AttView&amp;APP=1&amp;ID=0007smsio&amp;SEQ=0&amp;K=00GWF1IAR1&amp;FILENAME=설계서(20040310)" xfId="176"/>
    <cellStyle name="_2003년 수도권#2,4단계밸브교체공사 설계도서_3단계밸브교체설계서_공사변경" xfId="177"/>
    <cellStyle name="_2003년 수도권#2,4단계밸브교체공사 설계도서_3단계밸브교체설계서_설계서" xfId="178"/>
    <cellStyle name="_2003년 수도권#2,4단계밸브교체공사 설계도서_3단계밸브교체설계서_설계서5" xfId="179"/>
    <cellStyle name="_2003년 수도권#2,4단계밸브교체공사 설계도서_3단계밸브교체설계서_철개사다리" xfId="180"/>
    <cellStyle name="_2003년 수도권#2,4단계밸브교체공사 설계도서_HIServlet?SLET=AttView&amp;APP=1&amp;ID=0007sk5e2&amp;SEQ=0&amp;K=003Ql1nON2&amp;FILENAME=1(1).2밸브교체설계서1" xfId="181"/>
    <cellStyle name="_2003년 수도권#2,4단계밸브교체공사 설계도서_HIServlet?SLET=AttView&amp;APP=1&amp;ID=0007sk5e2&amp;SEQ=0&amp;K=003Ql1nON2&amp;FILENAME=1(1).2밸브교체설계서1_1취보일러철거2" xfId="182"/>
    <cellStyle name="_2003년 수도권#2,4단계밸브교체공사 설계도서_HIServlet?SLET=AttView&amp;APP=1&amp;ID=0007sk5e2&amp;SEQ=0&amp;K=003Ql1nON2&amp;FILENAME=1(1).2밸브교체설계서1_HIServlet?SLET=AttView&amp;APP=1&amp;ID=0007smsio&amp;SEQ=0&amp;K=00GWF1IAR1&amp;FILENAME=설계서(20040310)" xfId="183"/>
    <cellStyle name="_2003년 수도권#2,4단계밸브교체공사 설계도서_HIServlet?SLET=AttView&amp;APP=1&amp;ID=0007sk5e2&amp;SEQ=0&amp;K=003Ql1nON2&amp;FILENAME=1(1).2밸브교체설계서1_공사변경" xfId="184"/>
    <cellStyle name="_2003년 수도권#2,4단계밸브교체공사 설계도서_HIServlet?SLET=AttView&amp;APP=1&amp;ID=0007sk5e2&amp;SEQ=0&amp;K=003Ql1nON2&amp;FILENAME=1(1).2밸브교체설계서1_설계서" xfId="185"/>
    <cellStyle name="_2003년 수도권#2,4단계밸브교체공사 설계도서_HIServlet?SLET=AttView&amp;APP=1&amp;ID=0007sk5e2&amp;SEQ=0&amp;K=003Ql1nON2&amp;FILENAME=1(1).2밸브교체설계서1_설계서5" xfId="186"/>
    <cellStyle name="_2003년 수도권#2,4단계밸브교체공사 설계도서_HIServlet?SLET=AttView&amp;APP=1&amp;ID=0007sk5e2&amp;SEQ=0&amp;K=003Ql1nON2&amp;FILENAME=1(1).2밸브교체설계서1_철개사다리" xfId="187"/>
    <cellStyle name="_2003년 수도권#2,4단계밸브교체공사 설계도서_과천밸브설계서" xfId="188"/>
    <cellStyle name="_2003년 수도권#2,4단계밸브교체공사 설계도서_과천밸브설계서_1취보일러철거2" xfId="189"/>
    <cellStyle name="_2003년 수도권#2,4단계밸브교체공사 설계도서_과천밸브설계서_HIServlet?SLET=AttView&amp;APP=1&amp;ID=0007smsio&amp;SEQ=0&amp;K=00GWF1IAR1&amp;FILENAME=설계서(20040310)" xfId="190"/>
    <cellStyle name="_2003년 수도권#2,4단계밸브교체공사 설계도서_과천밸브설계서_공사변경" xfId="191"/>
    <cellStyle name="_2003년 수도권#2,4단계밸브교체공사 설계도서_과천밸브설계서_설계서" xfId="192"/>
    <cellStyle name="_2003년 수도권#2,4단계밸브교체공사 설계도서_과천밸브설계서_설계서5" xfId="193"/>
    <cellStyle name="_2003년 수도권#2,4단계밸브교체공사 설계도서_과천밸브설계서_철개사다리" xfId="194"/>
    <cellStyle name="_2003년 수도권#2,4단계밸브교체공사 설계도서_설계서" xfId="195"/>
    <cellStyle name="_2003년 수도권#2,4단계밸브교체공사 설계도서_양수시간 산출(수정)" xfId="196"/>
    <cellStyle name="_2003년 수도권#2,4단계밸브교체공사 설계도서_양수시간산출" xfId="197"/>
    <cellStyle name="_2003년 수도권#2,4단계밸브교체공사 설계도서_일위대가표 " xfId="198"/>
    <cellStyle name="_2003년 수도권#2,4단계제수밸브교체공사 설계도서" xfId="199"/>
    <cellStyle name="_2003년 수도권#2,4단계제수밸브교체공사 설계도서_#5단계 NO88+31이토밸브(양수작업건)" xfId="200"/>
    <cellStyle name="_2003년 수도권#2,4단계제수밸브교체공사 설계도서_#5단계 NO88+31이토밸브교체공사설계서(수정분)" xfId="201"/>
    <cellStyle name="_2003년 수도권#2,4단계제수밸브교체공사 설계도서_1.2밸브교체설계서" xfId="202"/>
    <cellStyle name="_2003년 수도권#2,4단계제수밸브교체공사 설계도서_1.2밸브교체설계서(최종)" xfId="203"/>
    <cellStyle name="_2003년 수도권#2,4단계제수밸브교체공사 설계도서_1.2밸브교체설계서(최종)_1취보일러철거2" xfId="204"/>
    <cellStyle name="_2003년 수도권#2,4단계제수밸브교체공사 설계도서_1.2밸브교체설계서(최종)_HIServlet?SLET=AttView&amp;APP=1&amp;ID=0007smsio&amp;SEQ=0&amp;K=00GWF1IAR1&amp;FILENAME=설계서(20040310)" xfId="205"/>
    <cellStyle name="_2003년 수도권#2,4단계제수밸브교체공사 설계도서_1.2밸브교체설계서(최종)_공사변경" xfId="206"/>
    <cellStyle name="_2003년 수도권#2,4단계제수밸브교체공사 설계도서_1.2밸브교체설계서(최종)_설계서" xfId="207"/>
    <cellStyle name="_2003년 수도권#2,4단계제수밸브교체공사 설계도서_1.2밸브교체설계서(최종)_설계서5" xfId="208"/>
    <cellStyle name="_2003년 수도권#2,4단계제수밸브교체공사 설계도서_1.2밸브교체설계서(최종)_철개사다리" xfId="209"/>
    <cellStyle name="_2003년 수도권#2,4단계제수밸브교체공사 설계도서_1.2밸브교체설계서_1취보일러철거2" xfId="210"/>
    <cellStyle name="_2003년 수도권#2,4단계제수밸브교체공사 설계도서_1.2밸브교체설계서_HIServlet?SLET=AttView&amp;APP=1&amp;ID=0007smsio&amp;SEQ=0&amp;K=00GWF1IAR1&amp;FILENAME=설계서(20040310)" xfId="211"/>
    <cellStyle name="_2003년 수도권#2,4단계제수밸브교체공사 설계도서_1.2밸브교체설계서_공사변경" xfId="212"/>
    <cellStyle name="_2003년 수도권#2,4단계제수밸브교체공사 설계도서_1.2밸브교체설계서_설계서" xfId="213"/>
    <cellStyle name="_2003년 수도권#2,4단계제수밸브교체공사 설계도서_1.2밸브교체설계서_설계서5" xfId="214"/>
    <cellStyle name="_2003년 수도권#2,4단계제수밸브교체공사 설계도서_1.2밸브교체설계서_철개사다리" xfId="215"/>
    <cellStyle name="_2003년 수도권#2,4단계제수밸브교체공사 설계도서_1.2밸브교체설계서1" xfId="216"/>
    <cellStyle name="_2003년 수도권#2,4단계제수밸브교체공사 설계도서_1.2밸브교체설계서1_1취보일러철거2" xfId="217"/>
    <cellStyle name="_2003년 수도권#2,4단계제수밸브교체공사 설계도서_1.2밸브교체설계서1_HIServlet?SLET=AttView&amp;APP=1&amp;ID=0007smsio&amp;SEQ=0&amp;K=00GWF1IAR1&amp;FILENAME=설계서(20040310)" xfId="218"/>
    <cellStyle name="_2003년 수도권#2,4단계제수밸브교체공사 설계도서_1.2밸브교체설계서1_공사변경" xfId="219"/>
    <cellStyle name="_2003년 수도권#2,4단계제수밸브교체공사 설계도서_1.2밸브교체설계서1_설계서" xfId="220"/>
    <cellStyle name="_2003년 수도권#2,4단계제수밸브교체공사 설계도서_1.2밸브교체설계서1_설계서5" xfId="221"/>
    <cellStyle name="_2003년 수도권#2,4단계제수밸브교체공사 설계도서_1.2밸브교체설계서1_철개사다리" xfId="222"/>
    <cellStyle name="_2003년 수도권#2,4단계제수밸브교체공사 설계도서_1.2제수밸브교체설계서" xfId="223"/>
    <cellStyle name="_2003년 수도권#2,4단계제수밸브교체공사 설계도서_1.2제수밸브교체설계서(과장님수정)" xfId="224"/>
    <cellStyle name="_2003년 수도권#2,4단계제수밸브교체공사 설계도서_1.2제수밸브교체설계서(과장님수정)_1취보일러철거2" xfId="225"/>
    <cellStyle name="_2003년 수도권#2,4단계제수밸브교체공사 설계도서_1.2제수밸브교체설계서(과장님수정)_HIServlet?SLET=AttView&amp;APP=1&amp;ID=0007smsio&amp;SEQ=0&amp;K=00GWF1IAR1&amp;FILENAME=설계서(20040310)" xfId="226"/>
    <cellStyle name="_2003년 수도권#2,4단계제수밸브교체공사 설계도서_1.2제수밸브교체설계서(과장님수정)_공사변경" xfId="227"/>
    <cellStyle name="_2003년 수도권#2,4단계제수밸브교체공사 설계도서_1.2제수밸브교체설계서(과장님수정)_설계서" xfId="228"/>
    <cellStyle name="_2003년 수도권#2,4단계제수밸브교체공사 설계도서_1.2제수밸브교체설계서(과장님수정)_설계서5" xfId="229"/>
    <cellStyle name="_2003년 수도권#2,4단계제수밸브교체공사 설계도서_1.2제수밸브교체설계서(과장님수정)_철개사다리" xfId="230"/>
    <cellStyle name="_2003년 수도권#2,4단계제수밸브교체공사 설계도서_1.2제수밸브교체설계서_1취보일러철거2" xfId="231"/>
    <cellStyle name="_2003년 수도권#2,4단계제수밸브교체공사 설계도서_1.2제수밸브교체설계서_HIServlet?SLET=AttView&amp;APP=1&amp;ID=0007smsio&amp;SEQ=0&amp;K=00GWF1IAR1&amp;FILENAME=설계서(20040310)" xfId="232"/>
    <cellStyle name="_2003년 수도권#2,4단계제수밸브교체공사 설계도서_1.2제수밸브교체설계서_공사변경" xfId="233"/>
    <cellStyle name="_2003년 수도권#2,4단계제수밸브교체공사 설계도서_1.2제수밸브교체설계서_설계서" xfId="234"/>
    <cellStyle name="_2003년 수도권#2,4단계제수밸브교체공사 설계도서_1.2제수밸브교체설계서_설계서5" xfId="235"/>
    <cellStyle name="_2003년 수도권#2,4단계제수밸브교체공사 설계도서_1.2제수밸브교체설계서_철개사다리" xfId="236"/>
    <cellStyle name="_2003년 수도권#2,4단계제수밸브교체공사 설계도서_3단계밸브교체설계서" xfId="237"/>
    <cellStyle name="_2003년 수도권#2,4단계제수밸브교체공사 설계도서_3단계밸브교체설계서_1취보일러철거2" xfId="238"/>
    <cellStyle name="_2003년 수도권#2,4단계제수밸브교체공사 설계도서_3단계밸브교체설계서_HIServlet?SLET=AttView&amp;APP=1&amp;ID=0007smsio&amp;SEQ=0&amp;K=00GWF1IAR1&amp;FILENAME=설계서(20040310)" xfId="239"/>
    <cellStyle name="_2003년 수도권#2,4단계제수밸브교체공사 설계도서_3단계밸브교체설계서_공사변경" xfId="240"/>
    <cellStyle name="_2003년 수도권#2,4단계제수밸브교체공사 설계도서_3단계밸브교체설계서_설계서" xfId="241"/>
    <cellStyle name="_2003년 수도권#2,4단계제수밸브교체공사 설계도서_3단계밸브교체설계서_설계서5" xfId="242"/>
    <cellStyle name="_2003년 수도권#2,4단계제수밸브교체공사 설계도서_3단계밸브교체설계서_철개사다리" xfId="243"/>
    <cellStyle name="_2003년 수도권#2,4단계제수밸브교체공사 설계도서_HIServlet?SLET=AttView&amp;APP=1&amp;ID=0007sk5e2&amp;SEQ=0&amp;K=003Ql1nON2&amp;FILENAME=1(1).2밸브교체설계서1" xfId="244"/>
    <cellStyle name="_2003년 수도권#2,4단계제수밸브교체공사 설계도서_HIServlet?SLET=AttView&amp;APP=1&amp;ID=0007sk5e2&amp;SEQ=0&amp;K=003Ql1nON2&amp;FILENAME=1(1).2밸브교체설계서1_1취보일러철거2" xfId="245"/>
    <cellStyle name="_2003년 수도권#2,4단계제수밸브교체공사 설계도서_HIServlet?SLET=AttView&amp;APP=1&amp;ID=0007sk5e2&amp;SEQ=0&amp;K=003Ql1nON2&amp;FILENAME=1(1).2밸브교체설계서1_HIServlet?SLET=AttView&amp;APP=1&amp;ID=0007smsio&amp;SEQ=0&amp;K=00GWF1IAR1&amp;FILENAME=설계서(20040310)" xfId="246"/>
    <cellStyle name="_2003년 수도권#2,4단계제수밸브교체공사 설계도서_HIServlet?SLET=AttView&amp;APP=1&amp;ID=0007sk5e2&amp;SEQ=0&amp;K=003Ql1nON2&amp;FILENAME=1(1).2밸브교체설계서1_공사변경" xfId="247"/>
    <cellStyle name="_2003년 수도권#2,4단계제수밸브교체공사 설계도서_HIServlet?SLET=AttView&amp;APP=1&amp;ID=0007sk5e2&amp;SEQ=0&amp;K=003Ql1nON2&amp;FILENAME=1(1).2밸브교체설계서1_설계서" xfId="248"/>
    <cellStyle name="_2003년 수도권#2,4단계제수밸브교체공사 설계도서_HIServlet?SLET=AttView&amp;APP=1&amp;ID=0007sk5e2&amp;SEQ=0&amp;K=003Ql1nON2&amp;FILENAME=1(1).2밸브교체설계서1_설계서5" xfId="249"/>
    <cellStyle name="_2003년 수도권#2,4단계제수밸브교체공사 설계도서_HIServlet?SLET=AttView&amp;APP=1&amp;ID=0007sk5e2&amp;SEQ=0&amp;K=003Ql1nON2&amp;FILENAME=1(1).2밸브교체설계서1_철개사다리" xfId="250"/>
    <cellStyle name="_2003년 수도권#2,4단계제수밸브교체공사 설계도서_과천밸브설계서" xfId="251"/>
    <cellStyle name="_2003년 수도권#2,4단계제수밸브교체공사 설계도서_과천밸브설계서_1취보일러철거2" xfId="252"/>
    <cellStyle name="_2003년 수도권#2,4단계제수밸브교체공사 설계도서_과천밸브설계서_HIServlet?SLET=AttView&amp;APP=1&amp;ID=0007smsio&amp;SEQ=0&amp;K=00GWF1IAR1&amp;FILENAME=설계서(20040310)" xfId="253"/>
    <cellStyle name="_2003년 수도권#2,4단계제수밸브교체공사 설계도서_과천밸브설계서_공사변경" xfId="254"/>
    <cellStyle name="_2003년 수도권#2,4단계제수밸브교체공사 설계도서_과천밸브설계서_설계서" xfId="255"/>
    <cellStyle name="_2003년 수도권#2,4단계제수밸브교체공사 설계도서_과천밸브설계서_설계서5" xfId="256"/>
    <cellStyle name="_2003년 수도권#2,4단계제수밸브교체공사 설계도서_과천밸브설계서_철개사다리" xfId="257"/>
    <cellStyle name="_2003년 수도권#2,4단계제수밸브교체공사 설계도서_설계서" xfId="258"/>
    <cellStyle name="_2003년 수도권#2,4단계제수밸브교체공사 설계도서_양수시간 산출(수정)" xfId="259"/>
    <cellStyle name="_2003년 수도권#2,4단계제수밸브교체공사 설계도서_양수시간산출" xfId="260"/>
    <cellStyle name="_2003년 수도권#2,4단계제수밸브교체공사 설계도서_일위대가표 " xfId="261"/>
    <cellStyle name="_2003년 수도권(과천)밸브교체" xfId="262"/>
    <cellStyle name="_2003년 수도권(과천)밸브교체_#5단계 NO88+31이토밸브(양수작업건)" xfId="263"/>
    <cellStyle name="_2003년 수도권(과천)밸브교체_#5단계 NO88+31이토밸브교체공사설계서(수정분)" xfId="264"/>
    <cellStyle name="_2003년 수도권(과천)밸브교체_1.2밸브교체설계서" xfId="265"/>
    <cellStyle name="_2003년 수도권(과천)밸브교체_1.2밸브교체설계서(최종)" xfId="266"/>
    <cellStyle name="_2003년 수도권(과천)밸브교체_1.2밸브교체설계서(최종)_1취보일러철거2" xfId="267"/>
    <cellStyle name="_2003년 수도권(과천)밸브교체_1.2밸브교체설계서(최종)_HIServlet?SLET=AttView&amp;APP=1&amp;ID=0007smsio&amp;SEQ=0&amp;K=00GWF1IAR1&amp;FILENAME=설계서(20040310)" xfId="268"/>
    <cellStyle name="_2003년 수도권(과천)밸브교체_1.2밸브교체설계서(최종)_공사변경" xfId="269"/>
    <cellStyle name="_2003년 수도권(과천)밸브교체_1.2밸브교체설계서(최종)_설계서" xfId="270"/>
    <cellStyle name="_2003년 수도권(과천)밸브교체_1.2밸브교체설계서(최종)_설계서5" xfId="271"/>
    <cellStyle name="_2003년 수도권(과천)밸브교체_1.2밸브교체설계서(최종)_철개사다리" xfId="272"/>
    <cellStyle name="_2003년 수도권(과천)밸브교체_1.2밸브교체설계서_1취보일러철거2" xfId="273"/>
    <cellStyle name="_2003년 수도권(과천)밸브교체_1.2밸브교체설계서_HIServlet?SLET=AttView&amp;APP=1&amp;ID=0007smsio&amp;SEQ=0&amp;K=00GWF1IAR1&amp;FILENAME=설계서(20040310)" xfId="274"/>
    <cellStyle name="_2003년 수도권(과천)밸브교체_1.2밸브교체설계서_공사변경" xfId="275"/>
    <cellStyle name="_2003년 수도권(과천)밸브교체_1.2밸브교체설계서_설계서" xfId="276"/>
    <cellStyle name="_2003년 수도권(과천)밸브교체_1.2밸브교체설계서_설계서5" xfId="277"/>
    <cellStyle name="_2003년 수도권(과천)밸브교체_1.2밸브교체설계서_철개사다리" xfId="278"/>
    <cellStyle name="_2003년 수도권(과천)밸브교체_1.2밸브교체설계서1" xfId="279"/>
    <cellStyle name="_2003년 수도권(과천)밸브교체_1.2밸브교체설계서1_1취보일러철거2" xfId="280"/>
    <cellStyle name="_2003년 수도권(과천)밸브교체_1.2밸브교체설계서1_HIServlet?SLET=AttView&amp;APP=1&amp;ID=0007smsio&amp;SEQ=0&amp;K=00GWF1IAR1&amp;FILENAME=설계서(20040310)" xfId="281"/>
    <cellStyle name="_2003년 수도권(과천)밸브교체_1.2밸브교체설계서1_공사변경" xfId="282"/>
    <cellStyle name="_2003년 수도권(과천)밸브교체_1.2밸브교체설계서1_설계서" xfId="283"/>
    <cellStyle name="_2003년 수도권(과천)밸브교체_1.2밸브교체설계서1_설계서5" xfId="284"/>
    <cellStyle name="_2003년 수도권(과천)밸브교체_1.2밸브교체설계서1_철개사다리" xfId="285"/>
    <cellStyle name="_2003년 수도권(과천)밸브교체_1.2제수밸브교체설계서" xfId="286"/>
    <cellStyle name="_2003년 수도권(과천)밸브교체_1.2제수밸브교체설계서(과장님수정)" xfId="287"/>
    <cellStyle name="_2003년 수도권(과천)밸브교체_1.2제수밸브교체설계서(과장님수정)_1취보일러철거2" xfId="288"/>
    <cellStyle name="_2003년 수도권(과천)밸브교체_1.2제수밸브교체설계서(과장님수정)_HIServlet?SLET=AttView&amp;APP=1&amp;ID=0007smsio&amp;SEQ=0&amp;K=00GWF1IAR1&amp;FILENAME=설계서(20040310)" xfId="289"/>
    <cellStyle name="_2003년 수도권(과천)밸브교체_1.2제수밸브교체설계서(과장님수정)_공사변경" xfId="290"/>
    <cellStyle name="_2003년 수도권(과천)밸브교체_1.2제수밸브교체설계서(과장님수정)_설계서" xfId="291"/>
    <cellStyle name="_2003년 수도권(과천)밸브교체_1.2제수밸브교체설계서(과장님수정)_설계서5" xfId="292"/>
    <cellStyle name="_2003년 수도권(과천)밸브교체_1.2제수밸브교체설계서(과장님수정)_철개사다리" xfId="293"/>
    <cellStyle name="_2003년 수도권(과천)밸브교체_1.2제수밸브교체설계서_1취보일러철거2" xfId="294"/>
    <cellStyle name="_2003년 수도권(과천)밸브교체_1.2제수밸브교체설계서_HIServlet?SLET=AttView&amp;APP=1&amp;ID=0007smsio&amp;SEQ=0&amp;K=00GWF1IAR1&amp;FILENAME=설계서(20040310)" xfId="295"/>
    <cellStyle name="_2003년 수도권(과천)밸브교체_1.2제수밸브교체설계서_공사변경" xfId="296"/>
    <cellStyle name="_2003년 수도권(과천)밸브교체_1.2제수밸브교체설계서_설계서" xfId="297"/>
    <cellStyle name="_2003년 수도권(과천)밸브교체_1.2제수밸브교체설계서_설계서5" xfId="298"/>
    <cellStyle name="_2003년 수도권(과천)밸브교체_1.2제수밸브교체설계서_철개사다리" xfId="299"/>
    <cellStyle name="_2003년 수도권(과천)밸브교체_3단계밸브교체설계서" xfId="300"/>
    <cellStyle name="_2003년 수도권(과천)밸브교체_3단계밸브교체설계서_1취보일러철거2" xfId="301"/>
    <cellStyle name="_2003년 수도권(과천)밸브교체_3단계밸브교체설계서_HIServlet?SLET=AttView&amp;APP=1&amp;ID=0007smsio&amp;SEQ=0&amp;K=00GWF1IAR1&amp;FILENAME=설계서(20040310)" xfId="302"/>
    <cellStyle name="_2003년 수도권(과천)밸브교체_3단계밸브교체설계서_공사변경" xfId="303"/>
    <cellStyle name="_2003년 수도권(과천)밸브교체_3단계밸브교체설계서_설계서" xfId="304"/>
    <cellStyle name="_2003년 수도권(과천)밸브교체_3단계밸브교체설계서_설계서5" xfId="305"/>
    <cellStyle name="_2003년 수도권(과천)밸브교체_3단계밸브교체설계서_철개사다리" xfId="306"/>
    <cellStyle name="_2003년 수도권(과천)밸브교체_HIServlet?SLET=AttView&amp;APP=1&amp;ID=0007sk5e2&amp;SEQ=0&amp;K=003Ql1nON2&amp;FILENAME=1(1).2밸브교체설계서1" xfId="307"/>
    <cellStyle name="_2003년 수도권(과천)밸브교체_HIServlet?SLET=AttView&amp;APP=1&amp;ID=0007sk5e2&amp;SEQ=0&amp;K=003Ql1nON2&amp;FILENAME=1(1).2밸브교체설계서1_1취보일러철거2" xfId="308"/>
    <cellStyle name="_2003년 수도권(과천)밸브교체_HIServlet?SLET=AttView&amp;APP=1&amp;ID=0007sk5e2&amp;SEQ=0&amp;K=003Ql1nON2&amp;FILENAME=1(1).2밸브교체설계서1_HIServlet?SLET=AttView&amp;APP=1&amp;ID=0007smsio&amp;SEQ=0&amp;K=00GWF1IAR1&amp;FILENAME=설계서(20040310)" xfId="309"/>
    <cellStyle name="_2003년 수도권(과천)밸브교체_HIServlet?SLET=AttView&amp;APP=1&amp;ID=0007sk5e2&amp;SEQ=0&amp;K=003Ql1nON2&amp;FILENAME=1(1).2밸브교체설계서1_공사변경" xfId="310"/>
    <cellStyle name="_2003년 수도권(과천)밸브교체_HIServlet?SLET=AttView&amp;APP=1&amp;ID=0007sk5e2&amp;SEQ=0&amp;K=003Ql1nON2&amp;FILENAME=1(1).2밸브교체설계서1_설계서" xfId="311"/>
    <cellStyle name="_2003년 수도권(과천)밸브교체_HIServlet?SLET=AttView&amp;APP=1&amp;ID=0007sk5e2&amp;SEQ=0&amp;K=003Ql1nON2&amp;FILENAME=1(1).2밸브교체설계서1_설계서5" xfId="312"/>
    <cellStyle name="_2003년 수도권(과천)밸브교체_HIServlet?SLET=AttView&amp;APP=1&amp;ID=0007sk5e2&amp;SEQ=0&amp;K=003Ql1nON2&amp;FILENAME=1(1).2밸브교체설계서1_철개사다리" xfId="313"/>
    <cellStyle name="_2003년 수도권(과천)밸브교체_과천밸브설계서" xfId="314"/>
    <cellStyle name="_2003년 수도권(과천)밸브교체_과천밸브설계서_1취보일러철거2" xfId="315"/>
    <cellStyle name="_2003년 수도권(과천)밸브교체_과천밸브설계서_HIServlet?SLET=AttView&amp;APP=1&amp;ID=0007smsio&amp;SEQ=0&amp;K=00GWF1IAR1&amp;FILENAME=설계서(20040310)" xfId="316"/>
    <cellStyle name="_2003년 수도권(과천)밸브교체_과천밸브설계서_공사변경" xfId="317"/>
    <cellStyle name="_2003년 수도권(과천)밸브교체_과천밸브설계서_설계서" xfId="318"/>
    <cellStyle name="_2003년 수도권(과천)밸브교체_과천밸브설계서_설계서5" xfId="319"/>
    <cellStyle name="_2003년 수도권(과천)밸브교체_과천밸브설계서_철개사다리" xfId="320"/>
    <cellStyle name="_2003년 수도권(과천)밸브교체_설계서" xfId="321"/>
    <cellStyle name="_2003년 수도권(과천)밸브교체_양수시간 산출(수정)" xfId="322"/>
    <cellStyle name="_2003년 수도권(과천)밸브교체_양수시간산출" xfId="323"/>
    <cellStyle name="_2003년 수도권(과천)밸브교체_일위대가표 " xfId="324"/>
    <cellStyle name="_2003년 수도권(과천)밸브교체1" xfId="325"/>
    <cellStyle name="_2003년 수도권(과천)밸브교체1_#5단계 NO88+31이토밸브(양수작업건)" xfId="326"/>
    <cellStyle name="_2003년 수도권(과천)밸브교체1_#5단계 NO88+31이토밸브교체공사설계서(수정분)" xfId="327"/>
    <cellStyle name="_2003년 수도권(과천)밸브교체1_1.2밸브교체설계서" xfId="328"/>
    <cellStyle name="_2003년 수도권(과천)밸브교체1_1.2밸브교체설계서(최종)" xfId="329"/>
    <cellStyle name="_2003년 수도권(과천)밸브교체1_1.2밸브교체설계서(최종)_1취보일러철거2" xfId="330"/>
    <cellStyle name="_2003년 수도권(과천)밸브교체1_1.2밸브교체설계서(최종)_HIServlet?SLET=AttView&amp;APP=1&amp;ID=0007smsio&amp;SEQ=0&amp;K=00GWF1IAR1&amp;FILENAME=설계서(20040310)" xfId="331"/>
    <cellStyle name="_2003년 수도권(과천)밸브교체1_1.2밸브교체설계서(최종)_공사변경" xfId="332"/>
    <cellStyle name="_2003년 수도권(과천)밸브교체1_1.2밸브교체설계서(최종)_설계서" xfId="333"/>
    <cellStyle name="_2003년 수도권(과천)밸브교체1_1.2밸브교체설계서(최종)_설계서5" xfId="334"/>
    <cellStyle name="_2003년 수도권(과천)밸브교체1_1.2밸브교체설계서(최종)_철개사다리" xfId="335"/>
    <cellStyle name="_2003년 수도권(과천)밸브교체1_1.2밸브교체설계서_1취보일러철거2" xfId="336"/>
    <cellStyle name="_2003년 수도권(과천)밸브교체1_1.2밸브교체설계서_HIServlet?SLET=AttView&amp;APP=1&amp;ID=0007smsio&amp;SEQ=0&amp;K=00GWF1IAR1&amp;FILENAME=설계서(20040310)" xfId="337"/>
    <cellStyle name="_2003년 수도권(과천)밸브교체1_1.2밸브교체설계서_공사변경" xfId="338"/>
    <cellStyle name="_2003년 수도권(과천)밸브교체1_1.2밸브교체설계서_설계서" xfId="339"/>
    <cellStyle name="_2003년 수도권(과천)밸브교체1_1.2밸브교체설계서_설계서5" xfId="340"/>
    <cellStyle name="_2003년 수도권(과천)밸브교체1_1.2밸브교체설계서_철개사다리" xfId="341"/>
    <cellStyle name="_2003년 수도권(과천)밸브교체1_1.2밸브교체설계서1" xfId="342"/>
    <cellStyle name="_2003년 수도권(과천)밸브교체1_1.2밸브교체설계서1_1취보일러철거2" xfId="343"/>
    <cellStyle name="_2003년 수도권(과천)밸브교체1_1.2밸브교체설계서1_HIServlet?SLET=AttView&amp;APP=1&amp;ID=0007smsio&amp;SEQ=0&amp;K=00GWF1IAR1&amp;FILENAME=설계서(20040310)" xfId="344"/>
    <cellStyle name="_2003년 수도권(과천)밸브교체1_1.2밸브교체설계서1_공사변경" xfId="345"/>
    <cellStyle name="_2003년 수도권(과천)밸브교체1_1.2밸브교체설계서1_설계서" xfId="346"/>
    <cellStyle name="_2003년 수도권(과천)밸브교체1_1.2밸브교체설계서1_설계서5" xfId="347"/>
    <cellStyle name="_2003년 수도권(과천)밸브교체1_1.2밸브교체설계서1_철개사다리" xfId="348"/>
    <cellStyle name="_2003년 수도권(과천)밸브교체1_1.2제수밸브교체설계서" xfId="349"/>
    <cellStyle name="_2003년 수도권(과천)밸브교체1_1.2제수밸브교체설계서(과장님수정)" xfId="350"/>
    <cellStyle name="_2003년 수도권(과천)밸브교체1_1.2제수밸브교체설계서(과장님수정)_1취보일러철거2" xfId="351"/>
    <cellStyle name="_2003년 수도권(과천)밸브교체1_1.2제수밸브교체설계서(과장님수정)_HIServlet?SLET=AttView&amp;APP=1&amp;ID=0007smsio&amp;SEQ=0&amp;K=00GWF1IAR1&amp;FILENAME=설계서(20040310)" xfId="352"/>
    <cellStyle name="_2003년 수도권(과천)밸브교체1_1.2제수밸브교체설계서(과장님수정)_공사변경" xfId="353"/>
    <cellStyle name="_2003년 수도권(과천)밸브교체1_1.2제수밸브교체설계서(과장님수정)_설계서" xfId="354"/>
    <cellStyle name="_2003년 수도권(과천)밸브교체1_1.2제수밸브교체설계서(과장님수정)_설계서5" xfId="355"/>
    <cellStyle name="_2003년 수도권(과천)밸브교체1_1.2제수밸브교체설계서(과장님수정)_철개사다리" xfId="356"/>
    <cellStyle name="_2003년 수도권(과천)밸브교체1_1.2제수밸브교체설계서_1취보일러철거2" xfId="357"/>
    <cellStyle name="_2003년 수도권(과천)밸브교체1_1.2제수밸브교체설계서_HIServlet?SLET=AttView&amp;APP=1&amp;ID=0007smsio&amp;SEQ=0&amp;K=00GWF1IAR1&amp;FILENAME=설계서(20040310)" xfId="358"/>
    <cellStyle name="_2003년 수도권(과천)밸브교체1_1.2제수밸브교체설계서_공사변경" xfId="359"/>
    <cellStyle name="_2003년 수도권(과천)밸브교체1_1.2제수밸브교체설계서_설계서" xfId="360"/>
    <cellStyle name="_2003년 수도권(과천)밸브교체1_1.2제수밸브교체설계서_설계서5" xfId="361"/>
    <cellStyle name="_2003년 수도권(과천)밸브교체1_1.2제수밸브교체설계서_철개사다리" xfId="362"/>
    <cellStyle name="_2003년 수도권(과천)밸브교체1_3단계밸브교체설계서" xfId="363"/>
    <cellStyle name="_2003년 수도권(과천)밸브교체1_3단계밸브교체설계서_1취보일러철거2" xfId="364"/>
    <cellStyle name="_2003년 수도권(과천)밸브교체1_3단계밸브교체설계서_HIServlet?SLET=AttView&amp;APP=1&amp;ID=0007smsio&amp;SEQ=0&amp;K=00GWF1IAR1&amp;FILENAME=설계서(20040310)" xfId="365"/>
    <cellStyle name="_2003년 수도권(과천)밸브교체1_3단계밸브교체설계서_공사변경" xfId="366"/>
    <cellStyle name="_2003년 수도권(과천)밸브교체1_3단계밸브교체설계서_설계서" xfId="367"/>
    <cellStyle name="_2003년 수도권(과천)밸브교체1_3단계밸브교체설계서_설계서5" xfId="368"/>
    <cellStyle name="_2003년 수도권(과천)밸브교체1_3단계밸브교체설계서_철개사다리" xfId="369"/>
    <cellStyle name="_2003년 수도권(과천)밸브교체1_HIServlet?SLET=AttView&amp;APP=1&amp;ID=0007sk5e2&amp;SEQ=0&amp;K=003Ql1nON2&amp;FILENAME=1(1).2밸브교체설계서1" xfId="370"/>
    <cellStyle name="_2003년 수도권(과천)밸브교체1_HIServlet?SLET=AttView&amp;APP=1&amp;ID=0007sk5e2&amp;SEQ=0&amp;K=003Ql1nON2&amp;FILENAME=1(1).2밸브교체설계서1_1취보일러철거2" xfId="371"/>
    <cellStyle name="_2003년 수도권(과천)밸브교체1_HIServlet?SLET=AttView&amp;APP=1&amp;ID=0007sk5e2&amp;SEQ=0&amp;K=003Ql1nON2&amp;FILENAME=1(1).2밸브교체설계서1_HIServlet?SLET=AttView&amp;APP=1&amp;ID=0007smsio&amp;SEQ=0&amp;K=00GWF1IAR1&amp;FILENAME=설계서(20040310)" xfId="372"/>
    <cellStyle name="_2003년 수도권(과천)밸브교체1_HIServlet?SLET=AttView&amp;APP=1&amp;ID=0007sk5e2&amp;SEQ=0&amp;K=003Ql1nON2&amp;FILENAME=1(1).2밸브교체설계서1_공사변경" xfId="373"/>
    <cellStyle name="_2003년 수도권(과천)밸브교체1_HIServlet?SLET=AttView&amp;APP=1&amp;ID=0007sk5e2&amp;SEQ=0&amp;K=003Ql1nON2&amp;FILENAME=1(1).2밸브교체설계서1_설계서" xfId="374"/>
    <cellStyle name="_2003년 수도권(과천)밸브교체1_HIServlet?SLET=AttView&amp;APP=1&amp;ID=0007sk5e2&amp;SEQ=0&amp;K=003Ql1nON2&amp;FILENAME=1(1).2밸브교체설계서1_설계서5" xfId="375"/>
    <cellStyle name="_2003년 수도권(과천)밸브교체1_HIServlet?SLET=AttView&amp;APP=1&amp;ID=0007sk5e2&amp;SEQ=0&amp;K=003Ql1nON2&amp;FILENAME=1(1).2밸브교체설계서1_철개사다리" xfId="376"/>
    <cellStyle name="_2003년 수도권(과천)밸브교체1_과천밸브설계서" xfId="377"/>
    <cellStyle name="_2003년 수도권(과천)밸브교체1_과천밸브설계서_1취보일러철거2" xfId="378"/>
    <cellStyle name="_2003년 수도권(과천)밸브교체1_과천밸브설계서_HIServlet?SLET=AttView&amp;APP=1&amp;ID=0007smsio&amp;SEQ=0&amp;K=00GWF1IAR1&amp;FILENAME=설계서(20040310)" xfId="379"/>
    <cellStyle name="_2003년 수도권(과천)밸브교체1_과천밸브설계서_공사변경" xfId="380"/>
    <cellStyle name="_2003년 수도권(과천)밸브교체1_과천밸브설계서_설계서" xfId="381"/>
    <cellStyle name="_2003년 수도권(과천)밸브교체1_과천밸브설계서_설계서5" xfId="382"/>
    <cellStyle name="_2003년 수도권(과천)밸브교체1_과천밸브설계서_철개사다리" xfId="383"/>
    <cellStyle name="_2003년 수도권(과천)밸브교체1_설계서" xfId="384"/>
    <cellStyle name="_2003년 수도권(과천)밸브교체1_양수시간 산출(수정)" xfId="385"/>
    <cellStyle name="_2003년 수도권(과천)밸브교체1_양수시간산출" xfId="386"/>
    <cellStyle name="_2003년 수도권(과천)밸브교체1_일위대가표 " xfId="387"/>
    <cellStyle name="_2003년설계품v2.1" xfId="388"/>
    <cellStyle name="_2004_가격산출 근거서" xfId="389"/>
    <cellStyle name="_2004_가격산출 근거서_수정" xfId="390"/>
    <cellStyle name="_20050510(지노시스템_서울시청 도로 굴착,복구)" xfId="391"/>
    <cellStyle name="_2005년 사업 시스템 부문 설계내역서_2.0" xfId="392"/>
    <cellStyle name="_2007년 항공사진측량_설계품_흑백" xfId="393"/>
    <cellStyle name="_2지구" xfId="394"/>
    <cellStyle name="_2차 팔당1취수장 시설 개대체 예산서 재작성" xfId="395"/>
    <cellStyle name="_DB설계" xfId="396"/>
    <cellStyle name="_FP_설계내역샘플_(가중치직접산정방식)_New" xfId="397"/>
    <cellStyle name="_FP_설계내역샘플_(평균가중치방식)_New" xfId="398"/>
    <cellStyle name="_GIS구축(도시가스)" xfId="399"/>
    <cellStyle name="_HIServlet?SLET=AttView&amp;APP=1&amp;ID=00050ozrw&amp;SEQ=0&amp;K=00U7A3Fxv1&amp;FILENAME=구조물단면" xfId="400"/>
    <cellStyle name="_HIServlet?SLET=AttView&amp;APP=1&amp;ID=0007smsio&amp;SEQ=0&amp;K=00GWF1IAR1&amp;FILENAME=설계서(20040310)" xfId="401"/>
    <cellStyle name="_IBM" xfId="402"/>
    <cellStyle name="_SDQ031036캐드랜드(거제시청)" xfId="403"/>
    <cellStyle name="_SI부문_김천시" xfId="404"/>
    <cellStyle name="_WebGIS기능_본수_데이터(ver1.0)" xfId="405"/>
    <cellStyle name="_가격산출내역서_93" xfId="406"/>
    <cellStyle name="_가로등3차공사전체분" xfId="407"/>
    <cellStyle name="_가로등3차공사전체분_검토내역서(청주계통도수시설)" xfId="408"/>
    <cellStyle name="_가로등3차공사전체분_검토내역서(청주계통도수시설)_내역서0523(검토)" xfId="409"/>
    <cellStyle name="_가로등3차공사전체분_검토내역서(청주계통도수시설)_내역서0523(검토)_1설계서(진영-수정중)" xfId="410"/>
    <cellStyle name="_가로등3차공사전체분_검토내역서(청주계통도수시설)_내역서0523(검토)_국도3호설계예산서" xfId="411"/>
    <cellStyle name="_가로등3차공사전체분_검토내역서(청주계통도수시설)_내역서0523(검토)_국도3호설계예산서(20070620)" xfId="412"/>
    <cellStyle name="_가로등3차공사전체분_내역서0523(검토)" xfId="413"/>
    <cellStyle name="_가로등3차공사전체분_내역서0523(검토)_1설계서(진영-수정중)" xfId="414"/>
    <cellStyle name="_가로등3차공사전체분_내역서0523(검토)_국도3호설계예산서" xfId="415"/>
    <cellStyle name="_가로등3차공사전체분_내역서0523(검토)_국도3호설계예산서(20070620)" xfId="416"/>
    <cellStyle name="_가로등3차공사전체분_팔당수변전집계" xfId="417"/>
    <cellStyle name="_가로등3차공사전체분_팔당수변전집계_개대체공사내역서" xfId="418"/>
    <cellStyle name="_가로등3차공사전체분_팔당수변전집계_개대체공사내역서_검토내역서(청주계통도수시설)" xfId="419"/>
    <cellStyle name="_가로등3차공사전체분_팔당수변전집계_개대체공사내역서_검토내역서(청주계통도수시설)_내역서0523(검토)" xfId="420"/>
    <cellStyle name="_가로등3차공사전체분_팔당수변전집계_개대체공사내역서_검토내역서(청주계통도수시설)_내역서0523(검토)_1설계서(진영-수정중)" xfId="421"/>
    <cellStyle name="_가로등3차공사전체분_팔당수변전집계_개대체공사내역서_검토내역서(청주계통도수시설)_내역서0523(검토)_국도3호설계예산서" xfId="422"/>
    <cellStyle name="_가로등3차공사전체분_팔당수변전집계_개대체공사내역서_검토내역서(청주계통도수시설)_내역서0523(검토)_국도3호설계예산서(20070620)" xfId="423"/>
    <cellStyle name="_가로등3차공사전체분_팔당수변전집계_개대체공사내역서_내역서0523(검토)" xfId="424"/>
    <cellStyle name="_가로등3차공사전체분_팔당수변전집계_개대체공사내역서_내역서0523(검토)_1설계서(진영-수정중)" xfId="425"/>
    <cellStyle name="_가로등3차공사전체분_팔당수변전집계_개대체공사내역서_내역서0523(검토)_국도3호설계예산서" xfId="426"/>
    <cellStyle name="_가로등3차공사전체분_팔당수변전집계_개대체공사내역서_내역서0523(검토)_국도3호설계예산서(20070620)" xfId="427"/>
    <cellStyle name="_가로등3차공사전체분_팔당수변전집계_검토내역서(청주계통도수시설)" xfId="428"/>
    <cellStyle name="_가로등3차공사전체분_팔당수변전집계_검토내역서(청주계통도수시설)_내역서0523(검토)" xfId="429"/>
    <cellStyle name="_가로등3차공사전체분_팔당수변전집계_검토내역서(청주계통도수시설)_내역서0523(검토)_1설계서(진영-수정중)" xfId="430"/>
    <cellStyle name="_가로등3차공사전체분_팔당수변전집계_검토내역서(청주계통도수시설)_내역서0523(검토)_국도3호설계예산서" xfId="431"/>
    <cellStyle name="_가로등3차공사전체분_팔당수변전집계_검토내역서(청주계통도수시설)_내역서0523(검토)_국도3호설계예산서(20070620)" xfId="432"/>
    <cellStyle name="_가로등3차공사전체분_팔당수변전집계_내역서0523(검토)" xfId="433"/>
    <cellStyle name="_가로등3차공사전체분_팔당수변전집계_내역서0523(검토)_1설계서(진영-수정중)" xfId="434"/>
    <cellStyle name="_가로등3차공사전체분_팔당수변전집계_내역서0523(검토)_국도3호설계예산서" xfId="435"/>
    <cellStyle name="_가로등3차공사전체분_팔당수변전집계_내역서0523(검토)_국도3호설계예산서(20070620)" xfId="436"/>
    <cellStyle name="_감리1차분설변" xfId="437"/>
    <cellStyle name="_감리2차1회es(1)" xfId="438"/>
    <cellStyle name="_감리2차ES내역es(1)" xfId="439"/>
    <cellStyle name="_감리내역1차 1번설변가짜" xfId="440"/>
    <cellStyle name="_감리내역서-실비정액(평택이충(2))" xfId="441"/>
    <cellStyle name="_감리설계(060307-최종발주)" xfId="442"/>
    <cellStyle name="_감리원변경투입계획(1)" xfId="443"/>
    <cellStyle name="_감리총괄1회es" xfId="444"/>
    <cellStyle name="_감리총괄1회es(1)" xfId="445"/>
    <cellStyle name="_감리총괄1회설변(1)" xfId="446"/>
    <cellStyle name="_감리총괄ES내역es(1)" xfId="447"/>
    <cellStyle name="_견적금액(1124)" xfId="448"/>
    <cellStyle name="_공사변경" xfId="449"/>
    <cellStyle name="_광역송수관 이설공사 설계(SK판넬, 최종 과장수정)" xfId="450"/>
    <cellStyle name="_광역송수관 이설공사 설계(SK판넬, 최종)" xfId="451"/>
    <cellStyle name="_광역송수관 이설공사 설계(흙막이)" xfId="452"/>
    <cellStyle name="_광역송수관 이설공사 설계(흙막이+양수)" xfId="453"/>
    <cellStyle name="_광주시 2차 시스템" xfId="454"/>
    <cellStyle name="_광주시 도로와 지하시설물도 공동구축사업(2차) 설계내역서_1.0" xfId="455"/>
    <cellStyle name="_광주시 도로와 지하시설물도 공동구축사업(2차) 설계내역서_2.0" xfId="456"/>
    <cellStyle name="_군산시_UIS설계서(0308)" xfId="457"/>
    <cellStyle name="_군포시 지하시설물통합정보시스템 구축사업 설계내역서_2.3" xfId="458"/>
    <cellStyle name="_김제시 GIS 구축사업 설계내역서_시스템부문_4" xfId="459"/>
    <cellStyle name="_김제시 도로와 지하시설물 공동구축사업 설계서_계약(1차년도)_1" xfId="460"/>
    <cellStyle name="_김제시_UIS설계서(0706)" xfId="461"/>
    <cellStyle name="_김천시설계서(제출용)" xfId="462"/>
    <cellStyle name="_김포시 UIS-설계내역서" xfId="463"/>
    <cellStyle name="_김해시_도로와지하시설물도공동구축사업 설계내역서.2.9" xfId="464"/>
    <cellStyle name="_남원시_UIS설계서(0624)" xfId="465"/>
    <cellStyle name="_내역서(동두천)" xfId="466"/>
    <cellStyle name="_다우SW(1023)" xfId="467"/>
    <cellStyle name="_단가산출서" xfId="468"/>
    <cellStyle name="_도로및지하시설물도공동구축사업 설계내역서.1.0" xfId="469"/>
    <cellStyle name="_도로와 지하시설물도 구축사업(2차) 설계내역서_v4" xfId="470"/>
    <cellStyle name="_도로와 지하시설물도 시범사업 설계내역서_1.2" xfId="471"/>
    <cellStyle name="_모바일 지리정보 현장관리시스템 설계서" xfId="472"/>
    <cellStyle name="_무안군_UIS설계서(1013)" xfId="473"/>
    <cellStyle name="_문화재GIS_설계내역_040718_v3" xfId="474"/>
    <cellStyle name="_발주설계서" xfId="475"/>
    <cellStyle name="_발주설계서_검토내역서(청주계통도수시설)" xfId="476"/>
    <cellStyle name="_발주설계서_검토내역서(청주계통도수시설)_내역서0523(검토)" xfId="477"/>
    <cellStyle name="_발주설계서_검토내역서(청주계통도수시설)_내역서0523(검토)_1설계서(진영-수정중)" xfId="478"/>
    <cellStyle name="_발주설계서_검토내역서(청주계통도수시설)_내역서0523(검토)_국도3호설계예산서" xfId="479"/>
    <cellStyle name="_발주설계서_검토내역서(청주계통도수시설)_내역서0523(검토)_국도3호설계예산서(20070620)" xfId="480"/>
    <cellStyle name="_발주설계서_내역서0523(검토)" xfId="481"/>
    <cellStyle name="_발주설계서_내역서0523(검토)_1설계서(진영-수정중)" xfId="482"/>
    <cellStyle name="_발주설계서_내역서0523(검토)_국도3호설계예산서" xfId="483"/>
    <cellStyle name="_발주설계서_내역서0523(검토)_국도3호설계예산서(20070620)" xfId="484"/>
    <cellStyle name="_범용 공동구축사업 설계내역서_샘플1.3" xfId="485"/>
    <cellStyle name="_범용 공동구축사업 설계내역서_샘플1.4" xfId="486"/>
    <cellStyle name="_범용추가개발 설계내역서(평균가중치방식)" xfId="487"/>
    <cellStyle name="_범용추가개발내역" xfId="488"/>
    <cellStyle name="_범용프로그램도입 예산설계서(2003기준)_1.6" xfId="489"/>
    <cellStyle name="_범용프로그램도입 예산설계서_1.2" xfId="490"/>
    <cellStyle name="_부천시 지하시설물통합정보시스템 구축사업 설계내역서_0514(FP)" xfId="491"/>
    <cellStyle name="_부천시 지하시설물통합정보시스템 구축사업 설계내역서_2.1(FP)" xfId="492"/>
    <cellStyle name="_부천시 현장시설물관리시스템 구축사업 설계내역서_1.2" xfId="493"/>
    <cellStyle name="_부천시 현장시설물관리시스템 구축사업 설계내역서_2.1(FP)" xfId="494"/>
    <cellStyle name="_사본 - 수정" xfId="495"/>
    <cellStyle name="_사업대가기준(최신자료)" xfId="496"/>
    <cellStyle name="_사천시 2차사업 설계내역서_최종(2004.6.10)" xfId="497"/>
    <cellStyle name="_사천시_인트라넷설계서(0316)" xfId="498"/>
    <cellStyle name="_사택보수공사(최종)" xfId="499"/>
    <cellStyle name="_상하수도 범용도입 설계내역서2.0" xfId="500"/>
    <cellStyle name="_새주소웹서버" xfId="501"/>
    <cellStyle name="_서울시 도로굴착복구관리시스템(2단계) 설계내역서_v6" xfId="502"/>
    <cellStyle name="_설계내역서(구미정수장확장)" xfId="503"/>
    <cellStyle name="_설계내역서_발주" xfId="504"/>
    <cellStyle name="_설계서" xfId="505"/>
    <cellStyle name="_설계서(2004년 sample)" xfId="506"/>
    <cellStyle name="_설계서00_연기" xfId="507"/>
    <cellStyle name="_설계서5" xfId="508"/>
    <cellStyle name="_성남3단계정류벽3" xfId="509"/>
    <cellStyle name="_성남4단계정류벽" xfId="510"/>
    <cellStyle name="_수도부지쇄석포설공사(변경)" xfId="511"/>
    <cellStyle name="_수도부지쇄석포설공사(최종)" xfId="512"/>
    <cellStyle name="_수량산출" xfId="513"/>
    <cellStyle name="_수원시_장기미집행관리프록그램_설계내역_v1" xfId="514"/>
    <cellStyle name="_시스템" xfId="515"/>
    <cellStyle name="_시스템개발산출양식_2003" xfId="516"/>
    <cellStyle name="_시흥시견적" xfId="517"/>
    <cellStyle name="_안계실시계측제어내역서" xfId="518"/>
    <cellStyle name="_안성시 GIS 총괄 설계내역서_1.0" xfId="519"/>
    <cellStyle name="_앙성계통 능암리 관로이설공사" xfId="520"/>
    <cellStyle name="_앙성계통 능암리 관로이설공사(최종)" xfId="521"/>
    <cellStyle name="_양산시 가격설계내역서_1" xfId="522"/>
    <cellStyle name="_양수시간 산출(수정)" xfId="523"/>
    <cellStyle name="_양수시간산출" xfId="524"/>
    <cellStyle name="_오수차집연결공사" xfId="525"/>
    <cellStyle name="_오수차집연결공사(최종분)" xfId="526"/>
    <cellStyle name="_외동하수(계측제어)예산서-R" xfId="527"/>
    <cellStyle name="_울산시총괄안-20030509v1" xfId="528"/>
    <cellStyle name="_웹기반 범용프로그램 기본설계용역 예산설계서_050322" xfId="529"/>
    <cellStyle name="_웹기반 범용프로그램 기본설계용역 예산설계서_051006" xfId="530"/>
    <cellStyle name="_웹기반 수치지도 관리시스템 개발 용역 산출내역서_1.2" xfId="531"/>
    <cellStyle name="_웹기반 수치지도 활용시스템 도입 설계서_1.1" xfId="532"/>
    <cellStyle name="_웹기반 수치지도 활용시스템 도입 설계서_2.0" xfId="533"/>
    <cellStyle name="_유량계실 설계서(가시설제거-1)" xfId="534"/>
    <cellStyle name="_의정부  상하수도 설계내역서_1.2" xfId="535"/>
    <cellStyle name="_의정부_설계내역서" xfId="536"/>
    <cellStyle name="_의정부_설계내역서(제출용)" xfId="537"/>
    <cellStyle name="_이담지리지 보완확장사업 설계내역서_1.1" xfId="538"/>
    <cellStyle name="_인증견적자료" xfId="539"/>
    <cellStyle name="_인천시 지하시설물통합정보시스템 구축사업 설계내역서_0514(FP)" xfId="540"/>
    <cellStyle name="_인트라넷개발내역" xfId="541"/>
    <cellStyle name="_일위대가표 " xfId="542"/>
    <cellStyle name="_장비견적분석" xfId="543"/>
    <cellStyle name="_전주시_UIS 확장사업 설계내역서_2" xfId="544"/>
    <cellStyle name="_정밀안전진단" xfId="545"/>
    <cellStyle name="_정수장오수차집연결공사 (최종)" xfId="546"/>
    <cellStyle name="_정읍시_UIS설계서(0302)" xfId="547"/>
    <cellStyle name="_제1지구" xfId="548"/>
    <cellStyle name="_조달청_계약내역(기성1차)" xfId="549"/>
    <cellStyle name="_지하시설물 통합정보시스템 구축 사업 예산내역서_1.1" xfId="550"/>
    <cellStyle name="_지하시설물DB용역 설계서(고읍)" xfId="551"/>
    <cellStyle name="_지하시설물관리현장지원시스템구축 산출내역서_1.0" xfId="552"/>
    <cellStyle name="_지하시설물통합관리설계내역서_1.0" xfId="553"/>
    <cellStyle name="_지하시설물통합및굴착복구관리 설계내역서_1.1" xfId="554"/>
    <cellStyle name="_진천관말 이토변설치설계" xfId="555"/>
    <cellStyle name="_진천관말 이토변설치설계_수도부지쇄석포설공사(최종)" xfId="556"/>
    <cellStyle name="_진천관말 이토변설치설계_유량계국사 보호휀스설치공사" xfId="557"/>
    <cellStyle name="_진천관말 이토변설치설계_정수장오수차집연결공사 (최종)" xfId="558"/>
    <cellStyle name="_차집수량총괄서" xfId="559"/>
    <cellStyle name="_철개사다리" xfId="560"/>
    <cellStyle name="_충주광역상수도  유량계 보수공사" xfId="561"/>
    <cellStyle name="_칠성분기유량계" xfId="562"/>
    <cellStyle name="_코마스HW(1023)" xfId="563"/>
    <cellStyle name="_탄천밸브실개량" xfId="564"/>
    <cellStyle name="_토류판 설치작업" xfId="565"/>
    <cellStyle name="_팔당수량산출서_건축전기" xfId="566"/>
    <cellStyle name="_팔당수변전집계" xfId="567"/>
    <cellStyle name="_팔당수변전집계_개대체공사내역서" xfId="568"/>
    <cellStyle name="_팔당수변전집계_개대체공사내역서_검토내역서(청주계통도수시설)" xfId="569"/>
    <cellStyle name="_팔당수변전집계_개대체공사내역서_검토내역서(청주계통도수시설)_내역서0523(검토)" xfId="570"/>
    <cellStyle name="_팔당수변전집계_개대체공사내역서_검토내역서(청주계통도수시설)_내역서0523(검토)_1설계서(진영-수정중)" xfId="571"/>
    <cellStyle name="_팔당수변전집계_개대체공사내역서_검토내역서(청주계통도수시설)_내역서0523(검토)_국도3호설계예산서" xfId="572"/>
    <cellStyle name="_팔당수변전집계_개대체공사내역서_검토내역서(청주계통도수시설)_내역서0523(검토)_국도3호설계예산서(20070620)" xfId="573"/>
    <cellStyle name="_팔당수변전집계_개대체공사내역서_내역서0523(검토)" xfId="574"/>
    <cellStyle name="_팔당수변전집계_개대체공사내역서_내역서0523(검토)_1설계서(진영-수정중)" xfId="575"/>
    <cellStyle name="_팔당수변전집계_개대체공사내역서_내역서0523(검토)_국도3호설계예산서" xfId="576"/>
    <cellStyle name="_팔당수변전집계_개대체공사내역서_내역서0523(검토)_국도3호설계예산서(20070620)" xfId="577"/>
    <cellStyle name="_팔당수변전집계_검토내역서(청주계통도수시설)" xfId="578"/>
    <cellStyle name="_팔당수변전집계_검토내역서(청주계통도수시설)_내역서0523(검토)" xfId="579"/>
    <cellStyle name="_팔당수변전집계_검토내역서(청주계통도수시설)_내역서0523(검토)_1설계서(진영-수정중)" xfId="580"/>
    <cellStyle name="_팔당수변전집계_검토내역서(청주계통도수시설)_내역서0523(검토)_국도3호설계예산서" xfId="581"/>
    <cellStyle name="_팔당수변전집계_검토내역서(청주계통도수시설)_내역서0523(검토)_국도3호설계예산서(20070620)" xfId="582"/>
    <cellStyle name="_팔당수변전집계_내역서0523(검토)" xfId="583"/>
    <cellStyle name="_팔당수변전집계_내역서0523(검토)_1설계서(진영-수정중)" xfId="584"/>
    <cellStyle name="_팔당수변전집계_내역서0523(검토)_국도3호설계예산서" xfId="585"/>
    <cellStyle name="_팔당수변전집계_내역서0523(검토)_국도3호설계예산서(20070620)" xfId="586"/>
    <cellStyle name="_평택독곡공사" xfId="587"/>
    <cellStyle name="_포천GIS설계_전체" xfId="588"/>
    <cellStyle name="_포천시 UIS 시스템부문 설계내역서_1.0" xfId="589"/>
    <cellStyle name="_한강시민공원통합시스템_산출내역서_050617" xfId="590"/>
    <cellStyle name="_흥덕(쓰레기 수송관로)_최종" xfId="591"/>
    <cellStyle name="’E‰Y [0.00]_laroux" xfId="592"/>
    <cellStyle name="’E‰Y_laroux" xfId="593"/>
    <cellStyle name="0.0" xfId="594"/>
    <cellStyle name="0.00" xfId="595"/>
    <cellStyle name="20% - 강조색1 2" xfId="596"/>
    <cellStyle name="20% - 강조색1 3" xfId="597"/>
    <cellStyle name="20% - 강조색2 2" xfId="598"/>
    <cellStyle name="20% - 강조색2 3" xfId="599"/>
    <cellStyle name="20% - 강조색3 2" xfId="600"/>
    <cellStyle name="20% - 강조색3 3" xfId="601"/>
    <cellStyle name="20% - 강조색4 2" xfId="602"/>
    <cellStyle name="20% - 강조색4 3" xfId="603"/>
    <cellStyle name="20% - 강조색5 2" xfId="604"/>
    <cellStyle name="20% - 강조색5 3" xfId="605"/>
    <cellStyle name="20% - 강조색6 2" xfId="606"/>
    <cellStyle name="20% - 강조색6 3" xfId="607"/>
    <cellStyle name="40% - 강조색1 2" xfId="608"/>
    <cellStyle name="40% - 강조색1 3" xfId="609"/>
    <cellStyle name="40% - 강조색2 2" xfId="610"/>
    <cellStyle name="40% - 강조색2 3" xfId="611"/>
    <cellStyle name="40% - 강조색3 2" xfId="612"/>
    <cellStyle name="40% - 강조색3 3" xfId="613"/>
    <cellStyle name="40% - 강조색4 2" xfId="614"/>
    <cellStyle name="40% - 강조색4 3" xfId="615"/>
    <cellStyle name="40% - 강조색5 2" xfId="616"/>
    <cellStyle name="40% - 강조색5 3" xfId="617"/>
    <cellStyle name="40% - 강조색6 2" xfId="618"/>
    <cellStyle name="40% - 강조색6 3" xfId="619"/>
    <cellStyle name="60% - 강조색1 2" xfId="620"/>
    <cellStyle name="60% - 강조색1 3" xfId="621"/>
    <cellStyle name="60% - 강조색2 2" xfId="622"/>
    <cellStyle name="60% - 강조색2 3" xfId="623"/>
    <cellStyle name="60% - 강조색3 2" xfId="624"/>
    <cellStyle name="60% - 강조색3 3" xfId="625"/>
    <cellStyle name="60% - 강조색4 2" xfId="626"/>
    <cellStyle name="60% - 강조색4 3" xfId="627"/>
    <cellStyle name="60% - 강조색5 2" xfId="628"/>
    <cellStyle name="60% - 강조색5 3" xfId="629"/>
    <cellStyle name="60% - 강조색6 2" xfId="630"/>
    <cellStyle name="60% - 강조색6 3" xfId="631"/>
    <cellStyle name="AeE­ [0]_°eE¹_11¿a½A " xfId="632"/>
    <cellStyle name="AeE­_°eE¹_11¿a½A " xfId="633"/>
    <cellStyle name="ALIGNMENT" xfId="634"/>
    <cellStyle name="AÞ¸¶ [0]_°eE¹_11¿a½A " xfId="635"/>
    <cellStyle name="AÞ¸¶_°eE¹_11¿a½A " xfId="636"/>
    <cellStyle name="C￥AØ_¸AAa.¼OAI " xfId="637"/>
    <cellStyle name="Calc Currency (0)" xfId="638"/>
    <cellStyle name="Calc Currency (2)" xfId="639"/>
    <cellStyle name="Calc Percent (0)" xfId="640"/>
    <cellStyle name="Calc Percent (1)" xfId="641"/>
    <cellStyle name="Calc Percent (2)" xfId="642"/>
    <cellStyle name="Calc Units (0)" xfId="643"/>
    <cellStyle name="Calc Units (1)" xfId="644"/>
    <cellStyle name="Calc Units (2)" xfId="645"/>
    <cellStyle name="category" xfId="646"/>
    <cellStyle name="Comma" xfId="647"/>
    <cellStyle name="Comma [0]" xfId="648"/>
    <cellStyle name="Comma [0] 2" xfId="649"/>
    <cellStyle name="Comma [00]" xfId="650"/>
    <cellStyle name="comma zerodec" xfId="651"/>
    <cellStyle name="Comma_ SG&amp;A Bridge " xfId="652"/>
    <cellStyle name="Comma0" xfId="653"/>
    <cellStyle name="Copied" xfId="654"/>
    <cellStyle name="Currenby_Cash&amp;DSO Chart" xfId="655"/>
    <cellStyle name="Currency" xfId="656"/>
    <cellStyle name="Currency [0]" xfId="657"/>
    <cellStyle name="Currency [00]" xfId="658"/>
    <cellStyle name="Currency_ SG&amp;A Bridge " xfId="659"/>
    <cellStyle name="Currency0" xfId="660"/>
    <cellStyle name="Currency1" xfId="661"/>
    <cellStyle name="Date" xfId="662"/>
    <cellStyle name="Date Short" xfId="663"/>
    <cellStyle name="Date_2.웹기반지하내역서(최종)" xfId="664"/>
    <cellStyle name="Dezimal [0]_laroux" xfId="665"/>
    <cellStyle name="Dezimal_laroux" xfId="666"/>
    <cellStyle name="Dollar (zero dec)" xfId="667"/>
    <cellStyle name="Enter Currency (0)" xfId="668"/>
    <cellStyle name="Enter Currency (2)" xfId="669"/>
    <cellStyle name="Enter Units (0)" xfId="670"/>
    <cellStyle name="Enter Units (1)" xfId="671"/>
    <cellStyle name="Enter Units (2)" xfId="672"/>
    <cellStyle name="Entered" xfId="673"/>
    <cellStyle name="F2" xfId="674"/>
    <cellStyle name="F3" xfId="675"/>
    <cellStyle name="F4" xfId="676"/>
    <cellStyle name="F5" xfId="677"/>
    <cellStyle name="F6" xfId="678"/>
    <cellStyle name="F7" xfId="679"/>
    <cellStyle name="F8" xfId="680"/>
    <cellStyle name="Fixed" xfId="681"/>
    <cellStyle name="Grey" xfId="682"/>
    <cellStyle name="HEADER" xfId="683"/>
    <cellStyle name="Header1" xfId="684"/>
    <cellStyle name="Header2" xfId="685"/>
    <cellStyle name="Heading 1" xfId="686"/>
    <cellStyle name="Heading 2" xfId="687"/>
    <cellStyle name="Heading1" xfId="688"/>
    <cellStyle name="Heading2" xfId="689"/>
    <cellStyle name="HelpStyle" xfId="690"/>
    <cellStyle name="Hyperlink" xfId="691"/>
    <cellStyle name="Input [yellow]" xfId="692"/>
    <cellStyle name="Komma [0]_BINV" xfId="693"/>
    <cellStyle name="Komma_BINV" xfId="694"/>
    <cellStyle name="left" xfId="695"/>
    <cellStyle name="Link Currency (0)" xfId="696"/>
    <cellStyle name="Link Currency (2)" xfId="697"/>
    <cellStyle name="Link Units (0)" xfId="698"/>
    <cellStyle name="Link Units (1)" xfId="699"/>
    <cellStyle name="Link Units (2)" xfId="700"/>
    <cellStyle name="Milliers [0]_Arabian Spec" xfId="701"/>
    <cellStyle name="Milliers_Arabian Spec" xfId="702"/>
    <cellStyle name="Model" xfId="703"/>
    <cellStyle name="Mon?aire [0]_Arabian Spec" xfId="704"/>
    <cellStyle name="Mon?aire_Arabian Spec" xfId="705"/>
    <cellStyle name="no dec" xfId="706"/>
    <cellStyle name="normal" xfId="707"/>
    <cellStyle name="Normal - Style1" xfId="708"/>
    <cellStyle name="Normal - Style2" xfId="709"/>
    <cellStyle name="Normal - Style3" xfId="710"/>
    <cellStyle name="Normal - Style4" xfId="711"/>
    <cellStyle name="Normal - Style5" xfId="712"/>
    <cellStyle name="Normal - Style6" xfId="713"/>
    <cellStyle name="Normal - Style7" xfId="714"/>
    <cellStyle name="Normal - Style8" xfId="715"/>
    <cellStyle name="Normal - 유형1" xfId="716"/>
    <cellStyle name="Normal_ SG&amp;A Bridge " xfId="717"/>
    <cellStyle name="Œ…?æ맖?e [0.00]_laroux" xfId="718"/>
    <cellStyle name="Œ…?æ맖?e_laroux" xfId="719"/>
    <cellStyle name="Percent" xfId="720"/>
    <cellStyle name="Percent [0]" xfId="721"/>
    <cellStyle name="Percent [00]" xfId="722"/>
    <cellStyle name="Percent [2]" xfId="723"/>
    <cellStyle name="Percent_#6 Temps &amp; Contractors" xfId="724"/>
    <cellStyle name="PrePop Currency (0)" xfId="725"/>
    <cellStyle name="PrePop Currency (2)" xfId="726"/>
    <cellStyle name="PrePop Units (0)" xfId="727"/>
    <cellStyle name="PrePop Units (1)" xfId="728"/>
    <cellStyle name="PrePop Units (2)" xfId="729"/>
    <cellStyle name="Procent_BINV" xfId="730"/>
    <cellStyle name="RevList" xfId="731"/>
    <cellStyle name="Standaard_BINV" xfId="732"/>
    <cellStyle name="Standard_laroux" xfId="733"/>
    <cellStyle name="subhead" xfId="734"/>
    <cellStyle name="Subtotal" xfId="735"/>
    <cellStyle name="Text Indent A" xfId="736"/>
    <cellStyle name="Text Indent B" xfId="737"/>
    <cellStyle name="Text Indent C" xfId="738"/>
    <cellStyle name="title [1]" xfId="739"/>
    <cellStyle name="title [2]" xfId="740"/>
    <cellStyle name="Total" xfId="741"/>
    <cellStyle name="UM" xfId="742"/>
    <cellStyle name="Valuta [0]_BINV" xfId="743"/>
    <cellStyle name="Valuta_BINV" xfId="744"/>
    <cellStyle name="W?rung [0]_laroux" xfId="745"/>
    <cellStyle name="W?rung_laroux" xfId="746"/>
    <cellStyle name="wrap" xfId="747"/>
    <cellStyle name="강조색1 2" xfId="748"/>
    <cellStyle name="강조색1 3" xfId="749"/>
    <cellStyle name="강조색2 2" xfId="750"/>
    <cellStyle name="강조색2 3" xfId="751"/>
    <cellStyle name="강조색3 2" xfId="752"/>
    <cellStyle name="강조색3 3" xfId="753"/>
    <cellStyle name="강조색4 2" xfId="754"/>
    <cellStyle name="강조색4 3" xfId="755"/>
    <cellStyle name="강조색5 2" xfId="756"/>
    <cellStyle name="강조색5 3" xfId="757"/>
    <cellStyle name="강조색6 2" xfId="758"/>
    <cellStyle name="강조색6 3" xfId="759"/>
    <cellStyle name="경고문 2" xfId="760"/>
    <cellStyle name="경고문 3" xfId="761"/>
    <cellStyle name="계산 2" xfId="762"/>
    <cellStyle name="계산 3" xfId="763"/>
    <cellStyle name="고정소숫점" xfId="764"/>
    <cellStyle name="고정출력1" xfId="765"/>
    <cellStyle name="고정출력2" xfId="766"/>
    <cellStyle name="나쁨 2" xfId="767"/>
    <cellStyle name="나쁨 3" xfId="768"/>
    <cellStyle name="날짜" xfId="769"/>
    <cellStyle name="내역서" xfId="770"/>
    <cellStyle name="달러" xfId="771"/>
    <cellStyle name="뒤에 오는 하이퍼링크" xfId="772"/>
    <cellStyle name="똿뗦먛귟 [0.00]_laroux" xfId="773"/>
    <cellStyle name="똿뗦먛귟_laroux" xfId="774"/>
    <cellStyle name="맞춤" xfId="775"/>
    <cellStyle name="메모 2" xfId="776"/>
    <cellStyle name="메모 3" xfId="777"/>
    <cellStyle name="믅됞 [0.00]_laroux" xfId="778"/>
    <cellStyle name="믅됞_laroux" xfId="779"/>
    <cellStyle name="백분율" xfId="780" builtinId="5"/>
    <cellStyle name="백분율 [0]" xfId="781"/>
    <cellStyle name="백분율 [2]" xfId="782"/>
    <cellStyle name="백분율 2" xfId="783"/>
    <cellStyle name="백분율 2 2" xfId="784"/>
    <cellStyle name="백분율 2 3" xfId="785"/>
    <cellStyle name="백분율 3" xfId="786"/>
    <cellStyle name="보통 2" xfId="787"/>
    <cellStyle name="보통 3" xfId="788"/>
    <cellStyle name="뷭?_BOOKSHIP" xfId="789"/>
    <cellStyle name="설명 텍스트 2" xfId="790"/>
    <cellStyle name="설명 텍스트 3" xfId="791"/>
    <cellStyle name="셀 확인 2" xfId="792"/>
    <cellStyle name="셀 확인 3" xfId="793"/>
    <cellStyle name="수량" xfId="794"/>
    <cellStyle name="숫자(R)" xfId="795"/>
    <cellStyle name="쉼표 [0]" xfId="796" builtinId="6"/>
    <cellStyle name="쉼표 [0] 2" xfId="797"/>
    <cellStyle name="쉼표 [0] 2 2" xfId="798"/>
    <cellStyle name="쉼표 [0] 2 2 2" xfId="799"/>
    <cellStyle name="쉼표 [0] 2 3" xfId="800"/>
    <cellStyle name="쉼표 [0] 2 4" xfId="801"/>
    <cellStyle name="쉼표 [0] 3" xfId="802"/>
    <cellStyle name="쉼표 [0] 3 2" xfId="803"/>
    <cellStyle name="쉼표 [0] 3 3" xfId="804"/>
    <cellStyle name="쉼표 [0]_샘플" xfId="805"/>
    <cellStyle name="쉼표 [0]_주암(취)외벽도장공사설계내역서" xfId="806"/>
    <cellStyle name="스타일 1" xfId="807"/>
    <cellStyle name="안건회계법인" xfId="808"/>
    <cellStyle name="연결된 셀 2" xfId="809"/>
    <cellStyle name="연결된 셀 3" xfId="810"/>
    <cellStyle name="요약 2" xfId="811"/>
    <cellStyle name="요약 3" xfId="812"/>
    <cellStyle name="유1" xfId="813"/>
    <cellStyle name="一般_GARMENT STEP FORM HK" xfId="814"/>
    <cellStyle name="입력 2" xfId="815"/>
    <cellStyle name="입력 3" xfId="816"/>
    <cellStyle name="자리수" xfId="817"/>
    <cellStyle name="자리수 - 유형1" xfId="818"/>
    <cellStyle name="자리수0" xfId="819"/>
    <cellStyle name="제목 1 2" xfId="820"/>
    <cellStyle name="제목 1 3" xfId="821"/>
    <cellStyle name="제목 2 2" xfId="822"/>
    <cellStyle name="제목 2 3" xfId="823"/>
    <cellStyle name="제목 3 2" xfId="824"/>
    <cellStyle name="제목 3 3" xfId="825"/>
    <cellStyle name="제목 4 2" xfId="826"/>
    <cellStyle name="제목 4 3" xfId="827"/>
    <cellStyle name="제목 5" xfId="828"/>
    <cellStyle name="제목 6" xfId="829"/>
    <cellStyle name="제목[1 줄]" xfId="830"/>
    <cellStyle name="제목[2줄 아래]" xfId="831"/>
    <cellStyle name="제목[2줄 위]" xfId="832"/>
    <cellStyle name="제목1" xfId="833"/>
    <cellStyle name="좋음 2" xfId="834"/>
    <cellStyle name="좋음 3" xfId="835"/>
    <cellStyle name="지정되지 않음" xfId="836"/>
    <cellStyle name="千分位[0]_GARMENT STEP FORM HK" xfId="837"/>
    <cellStyle name="千分位_GARMENT STEP FORM HK" xfId="838"/>
    <cellStyle name="출력 2" xfId="839"/>
    <cellStyle name="출력 3" xfId="840"/>
    <cellStyle name="콤냡?&lt;_x000f_$??: `1_1 " xfId="841"/>
    <cellStyle name="콤마 [0]_  종  합  " xfId="842"/>
    <cellStyle name="콤마 [0]기기자재비" xfId="843"/>
    <cellStyle name="콤마 [2]" xfId="844"/>
    <cellStyle name="콤마[0]" xfId="845"/>
    <cellStyle name="콤마_  종  합  " xfId="846"/>
    <cellStyle name="통화 [0] 2" xfId="847"/>
    <cellStyle name="퍼센트" xfId="848"/>
    <cellStyle name="표준" xfId="0" builtinId="0"/>
    <cellStyle name="표준 10" xfId="849"/>
    <cellStyle name="표준 11" xfId="850"/>
    <cellStyle name="표준 12" xfId="851"/>
    <cellStyle name="표준 13" xfId="852"/>
    <cellStyle name="표준 14" xfId="853"/>
    <cellStyle name="표준 15" xfId="854"/>
    <cellStyle name="표준 2" xfId="855"/>
    <cellStyle name="표준 2 2" xfId="856"/>
    <cellStyle name="표준 2 2 12" xfId="857"/>
    <cellStyle name="표준 2 2 2" xfId="858"/>
    <cellStyle name="표준 2 2 3" xfId="859"/>
    <cellStyle name="표준 2 3" xfId="860"/>
    <cellStyle name="표준 2 3 2" xfId="861"/>
    <cellStyle name="표준 3" xfId="862"/>
    <cellStyle name="표준 3 2" xfId="863"/>
    <cellStyle name="표준 39 2" xfId="864"/>
    <cellStyle name="표준 4" xfId="865"/>
    <cellStyle name="표준 5" xfId="866"/>
    <cellStyle name="표준 6" xfId="867"/>
    <cellStyle name="표준 7" xfId="868"/>
    <cellStyle name="표준 8" xfId="869"/>
    <cellStyle name="표준 9" xfId="870"/>
    <cellStyle name="표준_2차 설계내역서(수정)" xfId="871"/>
    <cellStyle name="標準_Akia(F）-8" xfId="872"/>
    <cellStyle name="표준_DB설계" xfId="873"/>
    <cellStyle name="표준_감리내역1차1회설변가짜협의날짜" xfId="874"/>
    <cellStyle name="표준_주암(취)외벽도장공사설계내역서" xfId="875"/>
    <cellStyle name="표준_토공깨기(1구간)" xfId="876"/>
    <cellStyle name="표준_항공사진측량품" xfId="877"/>
    <cellStyle name="하이퍼링크_DB설계" xfId="878"/>
    <cellStyle name="합계" xfId="879"/>
    <cellStyle name="합계 2" xfId="880"/>
    <cellStyle name="합산" xfId="881"/>
    <cellStyle name="貨幣 [0]_GARMENT STEP FORM HK" xfId="882"/>
    <cellStyle name="貨幣_GARMENT STEP FORM HK" xfId="883"/>
    <cellStyle name="화폐기호" xfId="884"/>
    <cellStyle name="화폐기호0" xfId="88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01.xml"/><Relationship Id="rId299" Type="http://schemas.openxmlformats.org/officeDocument/2006/relationships/externalLink" Target="externalLinks/externalLink283.xml"/><Relationship Id="rId21" Type="http://schemas.openxmlformats.org/officeDocument/2006/relationships/externalLink" Target="externalLinks/externalLink5.xml"/><Relationship Id="rId63" Type="http://schemas.openxmlformats.org/officeDocument/2006/relationships/externalLink" Target="externalLinks/externalLink47.xml"/><Relationship Id="rId159" Type="http://schemas.openxmlformats.org/officeDocument/2006/relationships/externalLink" Target="externalLinks/externalLink143.xml"/><Relationship Id="rId324" Type="http://schemas.openxmlformats.org/officeDocument/2006/relationships/externalLink" Target="externalLinks/externalLink308.xml"/><Relationship Id="rId366" Type="http://schemas.openxmlformats.org/officeDocument/2006/relationships/externalLink" Target="externalLinks/externalLink350.xml"/><Relationship Id="rId170" Type="http://schemas.openxmlformats.org/officeDocument/2006/relationships/externalLink" Target="externalLinks/externalLink154.xml"/><Relationship Id="rId226" Type="http://schemas.openxmlformats.org/officeDocument/2006/relationships/externalLink" Target="externalLinks/externalLink210.xml"/><Relationship Id="rId268" Type="http://schemas.openxmlformats.org/officeDocument/2006/relationships/externalLink" Target="externalLinks/externalLink252.xml"/><Relationship Id="rId32" Type="http://schemas.openxmlformats.org/officeDocument/2006/relationships/externalLink" Target="externalLinks/externalLink16.xml"/><Relationship Id="rId74" Type="http://schemas.openxmlformats.org/officeDocument/2006/relationships/externalLink" Target="externalLinks/externalLink58.xml"/><Relationship Id="rId128" Type="http://schemas.openxmlformats.org/officeDocument/2006/relationships/externalLink" Target="externalLinks/externalLink112.xml"/><Relationship Id="rId335" Type="http://schemas.openxmlformats.org/officeDocument/2006/relationships/externalLink" Target="externalLinks/externalLink319.xml"/><Relationship Id="rId377" Type="http://schemas.openxmlformats.org/officeDocument/2006/relationships/externalLink" Target="externalLinks/externalLink361.xml"/><Relationship Id="rId5" Type="http://schemas.openxmlformats.org/officeDocument/2006/relationships/worksheet" Target="worksheets/sheet5.xml"/><Relationship Id="rId181" Type="http://schemas.openxmlformats.org/officeDocument/2006/relationships/externalLink" Target="externalLinks/externalLink165.xml"/><Relationship Id="rId237" Type="http://schemas.openxmlformats.org/officeDocument/2006/relationships/externalLink" Target="externalLinks/externalLink221.xml"/><Relationship Id="rId279" Type="http://schemas.openxmlformats.org/officeDocument/2006/relationships/externalLink" Target="externalLinks/externalLink263.xml"/><Relationship Id="rId43" Type="http://schemas.openxmlformats.org/officeDocument/2006/relationships/externalLink" Target="externalLinks/externalLink27.xml"/><Relationship Id="rId139" Type="http://schemas.openxmlformats.org/officeDocument/2006/relationships/externalLink" Target="externalLinks/externalLink123.xml"/><Relationship Id="rId290" Type="http://schemas.openxmlformats.org/officeDocument/2006/relationships/externalLink" Target="externalLinks/externalLink274.xml"/><Relationship Id="rId304" Type="http://schemas.openxmlformats.org/officeDocument/2006/relationships/externalLink" Target="externalLinks/externalLink288.xml"/><Relationship Id="rId346" Type="http://schemas.openxmlformats.org/officeDocument/2006/relationships/externalLink" Target="externalLinks/externalLink330.xml"/><Relationship Id="rId85" Type="http://schemas.openxmlformats.org/officeDocument/2006/relationships/externalLink" Target="externalLinks/externalLink69.xml"/><Relationship Id="rId150" Type="http://schemas.openxmlformats.org/officeDocument/2006/relationships/externalLink" Target="externalLinks/externalLink134.xml"/><Relationship Id="rId192" Type="http://schemas.openxmlformats.org/officeDocument/2006/relationships/externalLink" Target="externalLinks/externalLink176.xml"/><Relationship Id="rId206" Type="http://schemas.openxmlformats.org/officeDocument/2006/relationships/externalLink" Target="externalLinks/externalLink190.xml"/><Relationship Id="rId248" Type="http://schemas.openxmlformats.org/officeDocument/2006/relationships/externalLink" Target="externalLinks/externalLink232.xml"/><Relationship Id="rId12" Type="http://schemas.openxmlformats.org/officeDocument/2006/relationships/worksheet" Target="worksheets/sheet12.xml"/><Relationship Id="rId108" Type="http://schemas.openxmlformats.org/officeDocument/2006/relationships/externalLink" Target="externalLinks/externalLink92.xml"/><Relationship Id="rId315" Type="http://schemas.openxmlformats.org/officeDocument/2006/relationships/externalLink" Target="externalLinks/externalLink299.xml"/><Relationship Id="rId357" Type="http://schemas.openxmlformats.org/officeDocument/2006/relationships/externalLink" Target="externalLinks/externalLink341.xml"/><Relationship Id="rId54" Type="http://schemas.openxmlformats.org/officeDocument/2006/relationships/externalLink" Target="externalLinks/externalLink38.xml"/><Relationship Id="rId96" Type="http://schemas.openxmlformats.org/officeDocument/2006/relationships/externalLink" Target="externalLinks/externalLink80.xml"/><Relationship Id="rId161" Type="http://schemas.openxmlformats.org/officeDocument/2006/relationships/externalLink" Target="externalLinks/externalLink145.xml"/><Relationship Id="rId217" Type="http://schemas.openxmlformats.org/officeDocument/2006/relationships/externalLink" Target="externalLinks/externalLink201.xml"/><Relationship Id="rId259" Type="http://schemas.openxmlformats.org/officeDocument/2006/relationships/externalLink" Target="externalLinks/externalLink243.xml"/><Relationship Id="rId23" Type="http://schemas.openxmlformats.org/officeDocument/2006/relationships/externalLink" Target="externalLinks/externalLink7.xml"/><Relationship Id="rId119" Type="http://schemas.openxmlformats.org/officeDocument/2006/relationships/externalLink" Target="externalLinks/externalLink103.xml"/><Relationship Id="rId270" Type="http://schemas.openxmlformats.org/officeDocument/2006/relationships/externalLink" Target="externalLinks/externalLink254.xml"/><Relationship Id="rId326" Type="http://schemas.openxmlformats.org/officeDocument/2006/relationships/externalLink" Target="externalLinks/externalLink310.xml"/><Relationship Id="rId65" Type="http://schemas.openxmlformats.org/officeDocument/2006/relationships/externalLink" Target="externalLinks/externalLink49.xml"/><Relationship Id="rId130" Type="http://schemas.openxmlformats.org/officeDocument/2006/relationships/externalLink" Target="externalLinks/externalLink114.xml"/><Relationship Id="rId368" Type="http://schemas.openxmlformats.org/officeDocument/2006/relationships/externalLink" Target="externalLinks/externalLink352.xml"/><Relationship Id="rId172" Type="http://schemas.openxmlformats.org/officeDocument/2006/relationships/externalLink" Target="externalLinks/externalLink156.xml"/><Relationship Id="rId228" Type="http://schemas.openxmlformats.org/officeDocument/2006/relationships/externalLink" Target="externalLinks/externalLink212.xml"/><Relationship Id="rId281" Type="http://schemas.openxmlformats.org/officeDocument/2006/relationships/externalLink" Target="externalLinks/externalLink265.xml"/><Relationship Id="rId337" Type="http://schemas.openxmlformats.org/officeDocument/2006/relationships/externalLink" Target="externalLinks/externalLink321.xml"/><Relationship Id="rId34" Type="http://schemas.openxmlformats.org/officeDocument/2006/relationships/externalLink" Target="externalLinks/externalLink18.xml"/><Relationship Id="rId76" Type="http://schemas.openxmlformats.org/officeDocument/2006/relationships/externalLink" Target="externalLinks/externalLink60.xml"/><Relationship Id="rId141" Type="http://schemas.openxmlformats.org/officeDocument/2006/relationships/externalLink" Target="externalLinks/externalLink125.xml"/><Relationship Id="rId379" Type="http://schemas.openxmlformats.org/officeDocument/2006/relationships/externalLink" Target="externalLinks/externalLink363.xml"/><Relationship Id="rId7" Type="http://schemas.openxmlformats.org/officeDocument/2006/relationships/worksheet" Target="worksheets/sheet7.xml"/><Relationship Id="rId183" Type="http://schemas.openxmlformats.org/officeDocument/2006/relationships/externalLink" Target="externalLinks/externalLink167.xml"/><Relationship Id="rId239" Type="http://schemas.openxmlformats.org/officeDocument/2006/relationships/externalLink" Target="externalLinks/externalLink223.xml"/><Relationship Id="rId250" Type="http://schemas.openxmlformats.org/officeDocument/2006/relationships/externalLink" Target="externalLinks/externalLink234.xml"/><Relationship Id="rId292" Type="http://schemas.openxmlformats.org/officeDocument/2006/relationships/externalLink" Target="externalLinks/externalLink276.xml"/><Relationship Id="rId306" Type="http://schemas.openxmlformats.org/officeDocument/2006/relationships/externalLink" Target="externalLinks/externalLink290.xml"/><Relationship Id="rId45" Type="http://schemas.openxmlformats.org/officeDocument/2006/relationships/externalLink" Target="externalLinks/externalLink29.xml"/><Relationship Id="rId87" Type="http://schemas.openxmlformats.org/officeDocument/2006/relationships/externalLink" Target="externalLinks/externalLink71.xml"/><Relationship Id="rId110" Type="http://schemas.openxmlformats.org/officeDocument/2006/relationships/externalLink" Target="externalLinks/externalLink94.xml"/><Relationship Id="rId348" Type="http://schemas.openxmlformats.org/officeDocument/2006/relationships/externalLink" Target="externalLinks/externalLink332.xml"/><Relationship Id="rId152" Type="http://schemas.openxmlformats.org/officeDocument/2006/relationships/externalLink" Target="externalLinks/externalLink136.xml"/><Relationship Id="rId194" Type="http://schemas.openxmlformats.org/officeDocument/2006/relationships/externalLink" Target="externalLinks/externalLink178.xml"/><Relationship Id="rId208" Type="http://schemas.openxmlformats.org/officeDocument/2006/relationships/externalLink" Target="externalLinks/externalLink192.xml"/><Relationship Id="rId261" Type="http://schemas.openxmlformats.org/officeDocument/2006/relationships/externalLink" Target="externalLinks/externalLink245.xml"/><Relationship Id="rId14" Type="http://schemas.openxmlformats.org/officeDocument/2006/relationships/worksheet" Target="worksheets/sheet14.xml"/><Relationship Id="rId56" Type="http://schemas.openxmlformats.org/officeDocument/2006/relationships/externalLink" Target="externalLinks/externalLink40.xml"/><Relationship Id="rId317" Type="http://schemas.openxmlformats.org/officeDocument/2006/relationships/externalLink" Target="externalLinks/externalLink301.xml"/><Relationship Id="rId359" Type="http://schemas.openxmlformats.org/officeDocument/2006/relationships/externalLink" Target="externalLinks/externalLink343.xml"/><Relationship Id="rId98" Type="http://schemas.openxmlformats.org/officeDocument/2006/relationships/externalLink" Target="externalLinks/externalLink82.xml"/><Relationship Id="rId121" Type="http://schemas.openxmlformats.org/officeDocument/2006/relationships/externalLink" Target="externalLinks/externalLink105.xml"/><Relationship Id="rId163" Type="http://schemas.openxmlformats.org/officeDocument/2006/relationships/externalLink" Target="externalLinks/externalLink147.xml"/><Relationship Id="rId219" Type="http://schemas.openxmlformats.org/officeDocument/2006/relationships/externalLink" Target="externalLinks/externalLink203.xml"/><Relationship Id="rId370" Type="http://schemas.openxmlformats.org/officeDocument/2006/relationships/externalLink" Target="externalLinks/externalLink354.xml"/><Relationship Id="rId230" Type="http://schemas.openxmlformats.org/officeDocument/2006/relationships/externalLink" Target="externalLinks/externalLink214.xml"/><Relationship Id="rId25" Type="http://schemas.openxmlformats.org/officeDocument/2006/relationships/externalLink" Target="externalLinks/externalLink9.xml"/><Relationship Id="rId67" Type="http://schemas.openxmlformats.org/officeDocument/2006/relationships/externalLink" Target="externalLinks/externalLink51.xml"/><Relationship Id="rId272" Type="http://schemas.openxmlformats.org/officeDocument/2006/relationships/externalLink" Target="externalLinks/externalLink256.xml"/><Relationship Id="rId328" Type="http://schemas.openxmlformats.org/officeDocument/2006/relationships/externalLink" Target="externalLinks/externalLink312.xml"/><Relationship Id="rId132" Type="http://schemas.openxmlformats.org/officeDocument/2006/relationships/externalLink" Target="externalLinks/externalLink116.xml"/><Relationship Id="rId174" Type="http://schemas.openxmlformats.org/officeDocument/2006/relationships/externalLink" Target="externalLinks/externalLink158.xml"/><Relationship Id="rId381" Type="http://schemas.openxmlformats.org/officeDocument/2006/relationships/styles" Target="styles.xml"/><Relationship Id="rId241" Type="http://schemas.openxmlformats.org/officeDocument/2006/relationships/externalLink" Target="externalLinks/externalLink225.xml"/><Relationship Id="rId36" Type="http://schemas.openxmlformats.org/officeDocument/2006/relationships/externalLink" Target="externalLinks/externalLink20.xml"/><Relationship Id="rId283" Type="http://schemas.openxmlformats.org/officeDocument/2006/relationships/externalLink" Target="externalLinks/externalLink267.xml"/><Relationship Id="rId339" Type="http://schemas.openxmlformats.org/officeDocument/2006/relationships/externalLink" Target="externalLinks/externalLink323.xml"/><Relationship Id="rId78" Type="http://schemas.openxmlformats.org/officeDocument/2006/relationships/externalLink" Target="externalLinks/externalLink62.xml"/><Relationship Id="rId101" Type="http://schemas.openxmlformats.org/officeDocument/2006/relationships/externalLink" Target="externalLinks/externalLink85.xml"/><Relationship Id="rId143" Type="http://schemas.openxmlformats.org/officeDocument/2006/relationships/externalLink" Target="externalLinks/externalLink127.xml"/><Relationship Id="rId185" Type="http://schemas.openxmlformats.org/officeDocument/2006/relationships/externalLink" Target="externalLinks/externalLink169.xml"/><Relationship Id="rId350" Type="http://schemas.openxmlformats.org/officeDocument/2006/relationships/externalLink" Target="externalLinks/externalLink334.xml"/><Relationship Id="rId9" Type="http://schemas.openxmlformats.org/officeDocument/2006/relationships/worksheet" Target="worksheets/sheet9.xml"/><Relationship Id="rId210" Type="http://schemas.openxmlformats.org/officeDocument/2006/relationships/externalLink" Target="externalLinks/externalLink194.xml"/><Relationship Id="rId26" Type="http://schemas.openxmlformats.org/officeDocument/2006/relationships/externalLink" Target="externalLinks/externalLink10.xml"/><Relationship Id="rId231" Type="http://schemas.openxmlformats.org/officeDocument/2006/relationships/externalLink" Target="externalLinks/externalLink215.xml"/><Relationship Id="rId252" Type="http://schemas.openxmlformats.org/officeDocument/2006/relationships/externalLink" Target="externalLinks/externalLink236.xml"/><Relationship Id="rId273" Type="http://schemas.openxmlformats.org/officeDocument/2006/relationships/externalLink" Target="externalLinks/externalLink257.xml"/><Relationship Id="rId294" Type="http://schemas.openxmlformats.org/officeDocument/2006/relationships/externalLink" Target="externalLinks/externalLink278.xml"/><Relationship Id="rId308" Type="http://schemas.openxmlformats.org/officeDocument/2006/relationships/externalLink" Target="externalLinks/externalLink292.xml"/><Relationship Id="rId329" Type="http://schemas.openxmlformats.org/officeDocument/2006/relationships/externalLink" Target="externalLinks/externalLink313.xml"/><Relationship Id="rId47" Type="http://schemas.openxmlformats.org/officeDocument/2006/relationships/externalLink" Target="externalLinks/externalLink31.xml"/><Relationship Id="rId68" Type="http://schemas.openxmlformats.org/officeDocument/2006/relationships/externalLink" Target="externalLinks/externalLink52.xml"/><Relationship Id="rId89" Type="http://schemas.openxmlformats.org/officeDocument/2006/relationships/externalLink" Target="externalLinks/externalLink73.xml"/><Relationship Id="rId112" Type="http://schemas.openxmlformats.org/officeDocument/2006/relationships/externalLink" Target="externalLinks/externalLink96.xml"/><Relationship Id="rId133" Type="http://schemas.openxmlformats.org/officeDocument/2006/relationships/externalLink" Target="externalLinks/externalLink117.xml"/><Relationship Id="rId154" Type="http://schemas.openxmlformats.org/officeDocument/2006/relationships/externalLink" Target="externalLinks/externalLink138.xml"/><Relationship Id="rId175" Type="http://schemas.openxmlformats.org/officeDocument/2006/relationships/externalLink" Target="externalLinks/externalLink159.xml"/><Relationship Id="rId340" Type="http://schemas.openxmlformats.org/officeDocument/2006/relationships/externalLink" Target="externalLinks/externalLink324.xml"/><Relationship Id="rId361" Type="http://schemas.openxmlformats.org/officeDocument/2006/relationships/externalLink" Target="externalLinks/externalLink345.xml"/><Relationship Id="rId196" Type="http://schemas.openxmlformats.org/officeDocument/2006/relationships/externalLink" Target="externalLinks/externalLink180.xml"/><Relationship Id="rId200" Type="http://schemas.openxmlformats.org/officeDocument/2006/relationships/externalLink" Target="externalLinks/externalLink184.xml"/><Relationship Id="rId382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221" Type="http://schemas.openxmlformats.org/officeDocument/2006/relationships/externalLink" Target="externalLinks/externalLink205.xml"/><Relationship Id="rId242" Type="http://schemas.openxmlformats.org/officeDocument/2006/relationships/externalLink" Target="externalLinks/externalLink226.xml"/><Relationship Id="rId263" Type="http://schemas.openxmlformats.org/officeDocument/2006/relationships/externalLink" Target="externalLinks/externalLink247.xml"/><Relationship Id="rId284" Type="http://schemas.openxmlformats.org/officeDocument/2006/relationships/externalLink" Target="externalLinks/externalLink268.xml"/><Relationship Id="rId319" Type="http://schemas.openxmlformats.org/officeDocument/2006/relationships/externalLink" Target="externalLinks/externalLink303.xml"/><Relationship Id="rId37" Type="http://schemas.openxmlformats.org/officeDocument/2006/relationships/externalLink" Target="externalLinks/externalLink21.xml"/><Relationship Id="rId58" Type="http://schemas.openxmlformats.org/officeDocument/2006/relationships/externalLink" Target="externalLinks/externalLink42.xml"/><Relationship Id="rId79" Type="http://schemas.openxmlformats.org/officeDocument/2006/relationships/externalLink" Target="externalLinks/externalLink63.xml"/><Relationship Id="rId102" Type="http://schemas.openxmlformats.org/officeDocument/2006/relationships/externalLink" Target="externalLinks/externalLink86.xml"/><Relationship Id="rId123" Type="http://schemas.openxmlformats.org/officeDocument/2006/relationships/externalLink" Target="externalLinks/externalLink107.xml"/><Relationship Id="rId144" Type="http://schemas.openxmlformats.org/officeDocument/2006/relationships/externalLink" Target="externalLinks/externalLink128.xml"/><Relationship Id="rId330" Type="http://schemas.openxmlformats.org/officeDocument/2006/relationships/externalLink" Target="externalLinks/externalLink314.xml"/><Relationship Id="rId90" Type="http://schemas.openxmlformats.org/officeDocument/2006/relationships/externalLink" Target="externalLinks/externalLink74.xml"/><Relationship Id="rId165" Type="http://schemas.openxmlformats.org/officeDocument/2006/relationships/externalLink" Target="externalLinks/externalLink149.xml"/><Relationship Id="rId186" Type="http://schemas.openxmlformats.org/officeDocument/2006/relationships/externalLink" Target="externalLinks/externalLink170.xml"/><Relationship Id="rId351" Type="http://schemas.openxmlformats.org/officeDocument/2006/relationships/externalLink" Target="externalLinks/externalLink335.xml"/><Relationship Id="rId372" Type="http://schemas.openxmlformats.org/officeDocument/2006/relationships/externalLink" Target="externalLinks/externalLink356.xml"/><Relationship Id="rId211" Type="http://schemas.openxmlformats.org/officeDocument/2006/relationships/externalLink" Target="externalLinks/externalLink195.xml"/><Relationship Id="rId232" Type="http://schemas.openxmlformats.org/officeDocument/2006/relationships/externalLink" Target="externalLinks/externalLink216.xml"/><Relationship Id="rId253" Type="http://schemas.openxmlformats.org/officeDocument/2006/relationships/externalLink" Target="externalLinks/externalLink237.xml"/><Relationship Id="rId274" Type="http://schemas.openxmlformats.org/officeDocument/2006/relationships/externalLink" Target="externalLinks/externalLink258.xml"/><Relationship Id="rId295" Type="http://schemas.openxmlformats.org/officeDocument/2006/relationships/externalLink" Target="externalLinks/externalLink279.xml"/><Relationship Id="rId309" Type="http://schemas.openxmlformats.org/officeDocument/2006/relationships/externalLink" Target="externalLinks/externalLink293.xml"/><Relationship Id="rId27" Type="http://schemas.openxmlformats.org/officeDocument/2006/relationships/externalLink" Target="externalLinks/externalLink11.xml"/><Relationship Id="rId48" Type="http://schemas.openxmlformats.org/officeDocument/2006/relationships/externalLink" Target="externalLinks/externalLink32.xml"/><Relationship Id="rId69" Type="http://schemas.openxmlformats.org/officeDocument/2006/relationships/externalLink" Target="externalLinks/externalLink53.xml"/><Relationship Id="rId113" Type="http://schemas.openxmlformats.org/officeDocument/2006/relationships/externalLink" Target="externalLinks/externalLink97.xml"/><Relationship Id="rId134" Type="http://schemas.openxmlformats.org/officeDocument/2006/relationships/externalLink" Target="externalLinks/externalLink118.xml"/><Relationship Id="rId320" Type="http://schemas.openxmlformats.org/officeDocument/2006/relationships/externalLink" Target="externalLinks/externalLink304.xml"/><Relationship Id="rId80" Type="http://schemas.openxmlformats.org/officeDocument/2006/relationships/externalLink" Target="externalLinks/externalLink64.xml"/><Relationship Id="rId155" Type="http://schemas.openxmlformats.org/officeDocument/2006/relationships/externalLink" Target="externalLinks/externalLink139.xml"/><Relationship Id="rId176" Type="http://schemas.openxmlformats.org/officeDocument/2006/relationships/externalLink" Target="externalLinks/externalLink160.xml"/><Relationship Id="rId197" Type="http://schemas.openxmlformats.org/officeDocument/2006/relationships/externalLink" Target="externalLinks/externalLink181.xml"/><Relationship Id="rId341" Type="http://schemas.openxmlformats.org/officeDocument/2006/relationships/externalLink" Target="externalLinks/externalLink325.xml"/><Relationship Id="rId362" Type="http://schemas.openxmlformats.org/officeDocument/2006/relationships/externalLink" Target="externalLinks/externalLink346.xml"/><Relationship Id="rId383" Type="http://schemas.openxmlformats.org/officeDocument/2006/relationships/calcChain" Target="calcChain.xml"/><Relationship Id="rId201" Type="http://schemas.openxmlformats.org/officeDocument/2006/relationships/externalLink" Target="externalLinks/externalLink185.xml"/><Relationship Id="rId222" Type="http://schemas.openxmlformats.org/officeDocument/2006/relationships/externalLink" Target="externalLinks/externalLink206.xml"/><Relationship Id="rId243" Type="http://schemas.openxmlformats.org/officeDocument/2006/relationships/externalLink" Target="externalLinks/externalLink227.xml"/><Relationship Id="rId264" Type="http://schemas.openxmlformats.org/officeDocument/2006/relationships/externalLink" Target="externalLinks/externalLink248.xml"/><Relationship Id="rId285" Type="http://schemas.openxmlformats.org/officeDocument/2006/relationships/externalLink" Target="externalLinks/externalLink269.xml"/><Relationship Id="rId17" Type="http://schemas.openxmlformats.org/officeDocument/2006/relationships/externalLink" Target="externalLinks/externalLink1.xml"/><Relationship Id="rId38" Type="http://schemas.openxmlformats.org/officeDocument/2006/relationships/externalLink" Target="externalLinks/externalLink22.xml"/><Relationship Id="rId59" Type="http://schemas.openxmlformats.org/officeDocument/2006/relationships/externalLink" Target="externalLinks/externalLink43.xml"/><Relationship Id="rId103" Type="http://schemas.openxmlformats.org/officeDocument/2006/relationships/externalLink" Target="externalLinks/externalLink87.xml"/><Relationship Id="rId124" Type="http://schemas.openxmlformats.org/officeDocument/2006/relationships/externalLink" Target="externalLinks/externalLink108.xml"/><Relationship Id="rId310" Type="http://schemas.openxmlformats.org/officeDocument/2006/relationships/externalLink" Target="externalLinks/externalLink294.xml"/><Relationship Id="rId70" Type="http://schemas.openxmlformats.org/officeDocument/2006/relationships/externalLink" Target="externalLinks/externalLink54.xml"/><Relationship Id="rId91" Type="http://schemas.openxmlformats.org/officeDocument/2006/relationships/externalLink" Target="externalLinks/externalLink75.xml"/><Relationship Id="rId145" Type="http://schemas.openxmlformats.org/officeDocument/2006/relationships/externalLink" Target="externalLinks/externalLink129.xml"/><Relationship Id="rId166" Type="http://schemas.openxmlformats.org/officeDocument/2006/relationships/externalLink" Target="externalLinks/externalLink150.xml"/><Relationship Id="rId187" Type="http://schemas.openxmlformats.org/officeDocument/2006/relationships/externalLink" Target="externalLinks/externalLink171.xml"/><Relationship Id="rId331" Type="http://schemas.openxmlformats.org/officeDocument/2006/relationships/externalLink" Target="externalLinks/externalLink315.xml"/><Relationship Id="rId352" Type="http://schemas.openxmlformats.org/officeDocument/2006/relationships/externalLink" Target="externalLinks/externalLink336.xml"/><Relationship Id="rId373" Type="http://schemas.openxmlformats.org/officeDocument/2006/relationships/externalLink" Target="externalLinks/externalLink357.xml"/><Relationship Id="rId1" Type="http://schemas.openxmlformats.org/officeDocument/2006/relationships/worksheet" Target="worksheets/sheet1.xml"/><Relationship Id="rId212" Type="http://schemas.openxmlformats.org/officeDocument/2006/relationships/externalLink" Target="externalLinks/externalLink196.xml"/><Relationship Id="rId233" Type="http://schemas.openxmlformats.org/officeDocument/2006/relationships/externalLink" Target="externalLinks/externalLink217.xml"/><Relationship Id="rId254" Type="http://schemas.openxmlformats.org/officeDocument/2006/relationships/externalLink" Target="externalLinks/externalLink238.xml"/><Relationship Id="rId28" Type="http://schemas.openxmlformats.org/officeDocument/2006/relationships/externalLink" Target="externalLinks/externalLink12.xml"/><Relationship Id="rId49" Type="http://schemas.openxmlformats.org/officeDocument/2006/relationships/externalLink" Target="externalLinks/externalLink33.xml"/><Relationship Id="rId114" Type="http://schemas.openxmlformats.org/officeDocument/2006/relationships/externalLink" Target="externalLinks/externalLink98.xml"/><Relationship Id="rId275" Type="http://schemas.openxmlformats.org/officeDocument/2006/relationships/externalLink" Target="externalLinks/externalLink259.xml"/><Relationship Id="rId296" Type="http://schemas.openxmlformats.org/officeDocument/2006/relationships/externalLink" Target="externalLinks/externalLink280.xml"/><Relationship Id="rId300" Type="http://schemas.openxmlformats.org/officeDocument/2006/relationships/externalLink" Target="externalLinks/externalLink284.xml"/><Relationship Id="rId60" Type="http://schemas.openxmlformats.org/officeDocument/2006/relationships/externalLink" Target="externalLinks/externalLink44.xml"/><Relationship Id="rId81" Type="http://schemas.openxmlformats.org/officeDocument/2006/relationships/externalLink" Target="externalLinks/externalLink65.xml"/><Relationship Id="rId135" Type="http://schemas.openxmlformats.org/officeDocument/2006/relationships/externalLink" Target="externalLinks/externalLink119.xml"/><Relationship Id="rId156" Type="http://schemas.openxmlformats.org/officeDocument/2006/relationships/externalLink" Target="externalLinks/externalLink140.xml"/><Relationship Id="rId177" Type="http://schemas.openxmlformats.org/officeDocument/2006/relationships/externalLink" Target="externalLinks/externalLink161.xml"/><Relationship Id="rId198" Type="http://schemas.openxmlformats.org/officeDocument/2006/relationships/externalLink" Target="externalLinks/externalLink182.xml"/><Relationship Id="rId321" Type="http://schemas.openxmlformats.org/officeDocument/2006/relationships/externalLink" Target="externalLinks/externalLink305.xml"/><Relationship Id="rId342" Type="http://schemas.openxmlformats.org/officeDocument/2006/relationships/externalLink" Target="externalLinks/externalLink326.xml"/><Relationship Id="rId363" Type="http://schemas.openxmlformats.org/officeDocument/2006/relationships/externalLink" Target="externalLinks/externalLink347.xml"/><Relationship Id="rId202" Type="http://schemas.openxmlformats.org/officeDocument/2006/relationships/externalLink" Target="externalLinks/externalLink186.xml"/><Relationship Id="rId223" Type="http://schemas.openxmlformats.org/officeDocument/2006/relationships/externalLink" Target="externalLinks/externalLink207.xml"/><Relationship Id="rId244" Type="http://schemas.openxmlformats.org/officeDocument/2006/relationships/externalLink" Target="externalLinks/externalLink228.xml"/><Relationship Id="rId18" Type="http://schemas.openxmlformats.org/officeDocument/2006/relationships/externalLink" Target="externalLinks/externalLink2.xml"/><Relationship Id="rId39" Type="http://schemas.openxmlformats.org/officeDocument/2006/relationships/externalLink" Target="externalLinks/externalLink23.xml"/><Relationship Id="rId265" Type="http://schemas.openxmlformats.org/officeDocument/2006/relationships/externalLink" Target="externalLinks/externalLink249.xml"/><Relationship Id="rId286" Type="http://schemas.openxmlformats.org/officeDocument/2006/relationships/externalLink" Target="externalLinks/externalLink270.xml"/><Relationship Id="rId50" Type="http://schemas.openxmlformats.org/officeDocument/2006/relationships/externalLink" Target="externalLinks/externalLink34.xml"/><Relationship Id="rId104" Type="http://schemas.openxmlformats.org/officeDocument/2006/relationships/externalLink" Target="externalLinks/externalLink88.xml"/><Relationship Id="rId125" Type="http://schemas.openxmlformats.org/officeDocument/2006/relationships/externalLink" Target="externalLinks/externalLink109.xml"/><Relationship Id="rId146" Type="http://schemas.openxmlformats.org/officeDocument/2006/relationships/externalLink" Target="externalLinks/externalLink130.xml"/><Relationship Id="rId167" Type="http://schemas.openxmlformats.org/officeDocument/2006/relationships/externalLink" Target="externalLinks/externalLink151.xml"/><Relationship Id="rId188" Type="http://schemas.openxmlformats.org/officeDocument/2006/relationships/externalLink" Target="externalLinks/externalLink172.xml"/><Relationship Id="rId311" Type="http://schemas.openxmlformats.org/officeDocument/2006/relationships/externalLink" Target="externalLinks/externalLink295.xml"/><Relationship Id="rId332" Type="http://schemas.openxmlformats.org/officeDocument/2006/relationships/externalLink" Target="externalLinks/externalLink316.xml"/><Relationship Id="rId353" Type="http://schemas.openxmlformats.org/officeDocument/2006/relationships/externalLink" Target="externalLinks/externalLink337.xml"/><Relationship Id="rId374" Type="http://schemas.openxmlformats.org/officeDocument/2006/relationships/externalLink" Target="externalLinks/externalLink358.xml"/><Relationship Id="rId71" Type="http://schemas.openxmlformats.org/officeDocument/2006/relationships/externalLink" Target="externalLinks/externalLink55.xml"/><Relationship Id="rId92" Type="http://schemas.openxmlformats.org/officeDocument/2006/relationships/externalLink" Target="externalLinks/externalLink76.xml"/><Relationship Id="rId213" Type="http://schemas.openxmlformats.org/officeDocument/2006/relationships/externalLink" Target="externalLinks/externalLink197.xml"/><Relationship Id="rId234" Type="http://schemas.openxmlformats.org/officeDocument/2006/relationships/externalLink" Target="externalLinks/externalLink218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3.xml"/><Relationship Id="rId255" Type="http://schemas.openxmlformats.org/officeDocument/2006/relationships/externalLink" Target="externalLinks/externalLink239.xml"/><Relationship Id="rId276" Type="http://schemas.openxmlformats.org/officeDocument/2006/relationships/externalLink" Target="externalLinks/externalLink260.xml"/><Relationship Id="rId297" Type="http://schemas.openxmlformats.org/officeDocument/2006/relationships/externalLink" Target="externalLinks/externalLink281.xml"/><Relationship Id="rId40" Type="http://schemas.openxmlformats.org/officeDocument/2006/relationships/externalLink" Target="externalLinks/externalLink24.xml"/><Relationship Id="rId115" Type="http://schemas.openxmlformats.org/officeDocument/2006/relationships/externalLink" Target="externalLinks/externalLink99.xml"/><Relationship Id="rId136" Type="http://schemas.openxmlformats.org/officeDocument/2006/relationships/externalLink" Target="externalLinks/externalLink120.xml"/><Relationship Id="rId157" Type="http://schemas.openxmlformats.org/officeDocument/2006/relationships/externalLink" Target="externalLinks/externalLink141.xml"/><Relationship Id="rId178" Type="http://schemas.openxmlformats.org/officeDocument/2006/relationships/externalLink" Target="externalLinks/externalLink162.xml"/><Relationship Id="rId301" Type="http://schemas.openxmlformats.org/officeDocument/2006/relationships/externalLink" Target="externalLinks/externalLink285.xml"/><Relationship Id="rId322" Type="http://schemas.openxmlformats.org/officeDocument/2006/relationships/externalLink" Target="externalLinks/externalLink306.xml"/><Relationship Id="rId343" Type="http://schemas.openxmlformats.org/officeDocument/2006/relationships/externalLink" Target="externalLinks/externalLink327.xml"/><Relationship Id="rId364" Type="http://schemas.openxmlformats.org/officeDocument/2006/relationships/externalLink" Target="externalLinks/externalLink348.xml"/><Relationship Id="rId61" Type="http://schemas.openxmlformats.org/officeDocument/2006/relationships/externalLink" Target="externalLinks/externalLink45.xml"/><Relationship Id="rId82" Type="http://schemas.openxmlformats.org/officeDocument/2006/relationships/externalLink" Target="externalLinks/externalLink66.xml"/><Relationship Id="rId199" Type="http://schemas.openxmlformats.org/officeDocument/2006/relationships/externalLink" Target="externalLinks/externalLink183.xml"/><Relationship Id="rId203" Type="http://schemas.openxmlformats.org/officeDocument/2006/relationships/externalLink" Target="externalLinks/externalLink187.xml"/><Relationship Id="rId19" Type="http://schemas.openxmlformats.org/officeDocument/2006/relationships/externalLink" Target="externalLinks/externalLink3.xml"/><Relationship Id="rId224" Type="http://schemas.openxmlformats.org/officeDocument/2006/relationships/externalLink" Target="externalLinks/externalLink208.xml"/><Relationship Id="rId245" Type="http://schemas.openxmlformats.org/officeDocument/2006/relationships/externalLink" Target="externalLinks/externalLink229.xml"/><Relationship Id="rId266" Type="http://schemas.openxmlformats.org/officeDocument/2006/relationships/externalLink" Target="externalLinks/externalLink250.xml"/><Relationship Id="rId287" Type="http://schemas.openxmlformats.org/officeDocument/2006/relationships/externalLink" Target="externalLinks/externalLink271.xml"/><Relationship Id="rId30" Type="http://schemas.openxmlformats.org/officeDocument/2006/relationships/externalLink" Target="externalLinks/externalLink14.xml"/><Relationship Id="rId105" Type="http://schemas.openxmlformats.org/officeDocument/2006/relationships/externalLink" Target="externalLinks/externalLink89.xml"/><Relationship Id="rId126" Type="http://schemas.openxmlformats.org/officeDocument/2006/relationships/externalLink" Target="externalLinks/externalLink110.xml"/><Relationship Id="rId147" Type="http://schemas.openxmlformats.org/officeDocument/2006/relationships/externalLink" Target="externalLinks/externalLink131.xml"/><Relationship Id="rId168" Type="http://schemas.openxmlformats.org/officeDocument/2006/relationships/externalLink" Target="externalLinks/externalLink152.xml"/><Relationship Id="rId312" Type="http://schemas.openxmlformats.org/officeDocument/2006/relationships/externalLink" Target="externalLinks/externalLink296.xml"/><Relationship Id="rId333" Type="http://schemas.openxmlformats.org/officeDocument/2006/relationships/externalLink" Target="externalLinks/externalLink317.xml"/><Relationship Id="rId354" Type="http://schemas.openxmlformats.org/officeDocument/2006/relationships/externalLink" Target="externalLinks/externalLink338.xml"/><Relationship Id="rId51" Type="http://schemas.openxmlformats.org/officeDocument/2006/relationships/externalLink" Target="externalLinks/externalLink35.xml"/><Relationship Id="rId72" Type="http://schemas.openxmlformats.org/officeDocument/2006/relationships/externalLink" Target="externalLinks/externalLink56.xml"/><Relationship Id="rId93" Type="http://schemas.openxmlformats.org/officeDocument/2006/relationships/externalLink" Target="externalLinks/externalLink77.xml"/><Relationship Id="rId189" Type="http://schemas.openxmlformats.org/officeDocument/2006/relationships/externalLink" Target="externalLinks/externalLink173.xml"/><Relationship Id="rId375" Type="http://schemas.openxmlformats.org/officeDocument/2006/relationships/externalLink" Target="externalLinks/externalLink359.xml"/><Relationship Id="rId3" Type="http://schemas.openxmlformats.org/officeDocument/2006/relationships/worksheet" Target="worksheets/sheet3.xml"/><Relationship Id="rId214" Type="http://schemas.openxmlformats.org/officeDocument/2006/relationships/externalLink" Target="externalLinks/externalLink198.xml"/><Relationship Id="rId235" Type="http://schemas.openxmlformats.org/officeDocument/2006/relationships/externalLink" Target="externalLinks/externalLink219.xml"/><Relationship Id="rId256" Type="http://schemas.openxmlformats.org/officeDocument/2006/relationships/externalLink" Target="externalLinks/externalLink240.xml"/><Relationship Id="rId277" Type="http://schemas.openxmlformats.org/officeDocument/2006/relationships/externalLink" Target="externalLinks/externalLink261.xml"/><Relationship Id="rId298" Type="http://schemas.openxmlformats.org/officeDocument/2006/relationships/externalLink" Target="externalLinks/externalLink282.xml"/><Relationship Id="rId116" Type="http://schemas.openxmlformats.org/officeDocument/2006/relationships/externalLink" Target="externalLinks/externalLink100.xml"/><Relationship Id="rId137" Type="http://schemas.openxmlformats.org/officeDocument/2006/relationships/externalLink" Target="externalLinks/externalLink121.xml"/><Relationship Id="rId158" Type="http://schemas.openxmlformats.org/officeDocument/2006/relationships/externalLink" Target="externalLinks/externalLink142.xml"/><Relationship Id="rId302" Type="http://schemas.openxmlformats.org/officeDocument/2006/relationships/externalLink" Target="externalLinks/externalLink286.xml"/><Relationship Id="rId323" Type="http://schemas.openxmlformats.org/officeDocument/2006/relationships/externalLink" Target="externalLinks/externalLink307.xml"/><Relationship Id="rId344" Type="http://schemas.openxmlformats.org/officeDocument/2006/relationships/externalLink" Target="externalLinks/externalLink328.xml"/><Relationship Id="rId20" Type="http://schemas.openxmlformats.org/officeDocument/2006/relationships/externalLink" Target="externalLinks/externalLink4.xml"/><Relationship Id="rId41" Type="http://schemas.openxmlformats.org/officeDocument/2006/relationships/externalLink" Target="externalLinks/externalLink25.xml"/><Relationship Id="rId62" Type="http://schemas.openxmlformats.org/officeDocument/2006/relationships/externalLink" Target="externalLinks/externalLink46.xml"/><Relationship Id="rId83" Type="http://schemas.openxmlformats.org/officeDocument/2006/relationships/externalLink" Target="externalLinks/externalLink67.xml"/><Relationship Id="rId179" Type="http://schemas.openxmlformats.org/officeDocument/2006/relationships/externalLink" Target="externalLinks/externalLink163.xml"/><Relationship Id="rId365" Type="http://schemas.openxmlformats.org/officeDocument/2006/relationships/externalLink" Target="externalLinks/externalLink349.xml"/><Relationship Id="rId190" Type="http://schemas.openxmlformats.org/officeDocument/2006/relationships/externalLink" Target="externalLinks/externalLink174.xml"/><Relationship Id="rId204" Type="http://schemas.openxmlformats.org/officeDocument/2006/relationships/externalLink" Target="externalLinks/externalLink188.xml"/><Relationship Id="rId225" Type="http://schemas.openxmlformats.org/officeDocument/2006/relationships/externalLink" Target="externalLinks/externalLink209.xml"/><Relationship Id="rId246" Type="http://schemas.openxmlformats.org/officeDocument/2006/relationships/externalLink" Target="externalLinks/externalLink230.xml"/><Relationship Id="rId267" Type="http://schemas.openxmlformats.org/officeDocument/2006/relationships/externalLink" Target="externalLinks/externalLink251.xml"/><Relationship Id="rId288" Type="http://schemas.openxmlformats.org/officeDocument/2006/relationships/externalLink" Target="externalLinks/externalLink272.xml"/><Relationship Id="rId106" Type="http://schemas.openxmlformats.org/officeDocument/2006/relationships/externalLink" Target="externalLinks/externalLink90.xml"/><Relationship Id="rId127" Type="http://schemas.openxmlformats.org/officeDocument/2006/relationships/externalLink" Target="externalLinks/externalLink111.xml"/><Relationship Id="rId313" Type="http://schemas.openxmlformats.org/officeDocument/2006/relationships/externalLink" Target="externalLinks/externalLink297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5.xml"/><Relationship Id="rId52" Type="http://schemas.openxmlformats.org/officeDocument/2006/relationships/externalLink" Target="externalLinks/externalLink36.xml"/><Relationship Id="rId73" Type="http://schemas.openxmlformats.org/officeDocument/2006/relationships/externalLink" Target="externalLinks/externalLink57.xml"/><Relationship Id="rId94" Type="http://schemas.openxmlformats.org/officeDocument/2006/relationships/externalLink" Target="externalLinks/externalLink78.xml"/><Relationship Id="rId148" Type="http://schemas.openxmlformats.org/officeDocument/2006/relationships/externalLink" Target="externalLinks/externalLink132.xml"/><Relationship Id="rId169" Type="http://schemas.openxmlformats.org/officeDocument/2006/relationships/externalLink" Target="externalLinks/externalLink153.xml"/><Relationship Id="rId334" Type="http://schemas.openxmlformats.org/officeDocument/2006/relationships/externalLink" Target="externalLinks/externalLink318.xml"/><Relationship Id="rId355" Type="http://schemas.openxmlformats.org/officeDocument/2006/relationships/externalLink" Target="externalLinks/externalLink339.xml"/><Relationship Id="rId376" Type="http://schemas.openxmlformats.org/officeDocument/2006/relationships/externalLink" Target="externalLinks/externalLink360.xml"/><Relationship Id="rId4" Type="http://schemas.openxmlformats.org/officeDocument/2006/relationships/worksheet" Target="worksheets/sheet4.xml"/><Relationship Id="rId180" Type="http://schemas.openxmlformats.org/officeDocument/2006/relationships/externalLink" Target="externalLinks/externalLink164.xml"/><Relationship Id="rId215" Type="http://schemas.openxmlformats.org/officeDocument/2006/relationships/externalLink" Target="externalLinks/externalLink199.xml"/><Relationship Id="rId236" Type="http://schemas.openxmlformats.org/officeDocument/2006/relationships/externalLink" Target="externalLinks/externalLink220.xml"/><Relationship Id="rId257" Type="http://schemas.openxmlformats.org/officeDocument/2006/relationships/externalLink" Target="externalLinks/externalLink241.xml"/><Relationship Id="rId278" Type="http://schemas.openxmlformats.org/officeDocument/2006/relationships/externalLink" Target="externalLinks/externalLink262.xml"/><Relationship Id="rId303" Type="http://schemas.openxmlformats.org/officeDocument/2006/relationships/externalLink" Target="externalLinks/externalLink287.xml"/><Relationship Id="rId42" Type="http://schemas.openxmlformats.org/officeDocument/2006/relationships/externalLink" Target="externalLinks/externalLink26.xml"/><Relationship Id="rId84" Type="http://schemas.openxmlformats.org/officeDocument/2006/relationships/externalLink" Target="externalLinks/externalLink68.xml"/><Relationship Id="rId138" Type="http://schemas.openxmlformats.org/officeDocument/2006/relationships/externalLink" Target="externalLinks/externalLink122.xml"/><Relationship Id="rId345" Type="http://schemas.openxmlformats.org/officeDocument/2006/relationships/externalLink" Target="externalLinks/externalLink329.xml"/><Relationship Id="rId191" Type="http://schemas.openxmlformats.org/officeDocument/2006/relationships/externalLink" Target="externalLinks/externalLink175.xml"/><Relationship Id="rId205" Type="http://schemas.openxmlformats.org/officeDocument/2006/relationships/externalLink" Target="externalLinks/externalLink189.xml"/><Relationship Id="rId247" Type="http://schemas.openxmlformats.org/officeDocument/2006/relationships/externalLink" Target="externalLinks/externalLink231.xml"/><Relationship Id="rId107" Type="http://schemas.openxmlformats.org/officeDocument/2006/relationships/externalLink" Target="externalLinks/externalLink91.xml"/><Relationship Id="rId289" Type="http://schemas.openxmlformats.org/officeDocument/2006/relationships/externalLink" Target="externalLinks/externalLink273.xml"/><Relationship Id="rId11" Type="http://schemas.openxmlformats.org/officeDocument/2006/relationships/worksheet" Target="worksheets/sheet11.xml"/><Relationship Id="rId53" Type="http://schemas.openxmlformats.org/officeDocument/2006/relationships/externalLink" Target="externalLinks/externalLink37.xml"/><Relationship Id="rId149" Type="http://schemas.openxmlformats.org/officeDocument/2006/relationships/externalLink" Target="externalLinks/externalLink133.xml"/><Relationship Id="rId314" Type="http://schemas.openxmlformats.org/officeDocument/2006/relationships/externalLink" Target="externalLinks/externalLink298.xml"/><Relationship Id="rId356" Type="http://schemas.openxmlformats.org/officeDocument/2006/relationships/externalLink" Target="externalLinks/externalLink340.xml"/><Relationship Id="rId95" Type="http://schemas.openxmlformats.org/officeDocument/2006/relationships/externalLink" Target="externalLinks/externalLink79.xml"/><Relationship Id="rId160" Type="http://schemas.openxmlformats.org/officeDocument/2006/relationships/externalLink" Target="externalLinks/externalLink144.xml"/><Relationship Id="rId216" Type="http://schemas.openxmlformats.org/officeDocument/2006/relationships/externalLink" Target="externalLinks/externalLink200.xml"/><Relationship Id="rId258" Type="http://schemas.openxmlformats.org/officeDocument/2006/relationships/externalLink" Target="externalLinks/externalLink242.xml"/><Relationship Id="rId22" Type="http://schemas.openxmlformats.org/officeDocument/2006/relationships/externalLink" Target="externalLinks/externalLink6.xml"/><Relationship Id="rId64" Type="http://schemas.openxmlformats.org/officeDocument/2006/relationships/externalLink" Target="externalLinks/externalLink48.xml"/><Relationship Id="rId118" Type="http://schemas.openxmlformats.org/officeDocument/2006/relationships/externalLink" Target="externalLinks/externalLink102.xml"/><Relationship Id="rId325" Type="http://schemas.openxmlformats.org/officeDocument/2006/relationships/externalLink" Target="externalLinks/externalLink309.xml"/><Relationship Id="rId367" Type="http://schemas.openxmlformats.org/officeDocument/2006/relationships/externalLink" Target="externalLinks/externalLink351.xml"/><Relationship Id="rId171" Type="http://schemas.openxmlformats.org/officeDocument/2006/relationships/externalLink" Target="externalLinks/externalLink155.xml"/><Relationship Id="rId227" Type="http://schemas.openxmlformats.org/officeDocument/2006/relationships/externalLink" Target="externalLinks/externalLink211.xml"/><Relationship Id="rId269" Type="http://schemas.openxmlformats.org/officeDocument/2006/relationships/externalLink" Target="externalLinks/externalLink253.xml"/><Relationship Id="rId33" Type="http://schemas.openxmlformats.org/officeDocument/2006/relationships/externalLink" Target="externalLinks/externalLink17.xml"/><Relationship Id="rId129" Type="http://schemas.openxmlformats.org/officeDocument/2006/relationships/externalLink" Target="externalLinks/externalLink113.xml"/><Relationship Id="rId280" Type="http://schemas.openxmlformats.org/officeDocument/2006/relationships/externalLink" Target="externalLinks/externalLink264.xml"/><Relationship Id="rId336" Type="http://schemas.openxmlformats.org/officeDocument/2006/relationships/externalLink" Target="externalLinks/externalLink320.xml"/><Relationship Id="rId75" Type="http://schemas.openxmlformats.org/officeDocument/2006/relationships/externalLink" Target="externalLinks/externalLink59.xml"/><Relationship Id="rId140" Type="http://schemas.openxmlformats.org/officeDocument/2006/relationships/externalLink" Target="externalLinks/externalLink124.xml"/><Relationship Id="rId182" Type="http://schemas.openxmlformats.org/officeDocument/2006/relationships/externalLink" Target="externalLinks/externalLink166.xml"/><Relationship Id="rId378" Type="http://schemas.openxmlformats.org/officeDocument/2006/relationships/externalLink" Target="externalLinks/externalLink362.xml"/><Relationship Id="rId6" Type="http://schemas.openxmlformats.org/officeDocument/2006/relationships/worksheet" Target="worksheets/sheet6.xml"/><Relationship Id="rId238" Type="http://schemas.openxmlformats.org/officeDocument/2006/relationships/externalLink" Target="externalLinks/externalLink222.xml"/><Relationship Id="rId291" Type="http://schemas.openxmlformats.org/officeDocument/2006/relationships/externalLink" Target="externalLinks/externalLink275.xml"/><Relationship Id="rId305" Type="http://schemas.openxmlformats.org/officeDocument/2006/relationships/externalLink" Target="externalLinks/externalLink289.xml"/><Relationship Id="rId347" Type="http://schemas.openxmlformats.org/officeDocument/2006/relationships/externalLink" Target="externalLinks/externalLink331.xml"/><Relationship Id="rId44" Type="http://schemas.openxmlformats.org/officeDocument/2006/relationships/externalLink" Target="externalLinks/externalLink28.xml"/><Relationship Id="rId86" Type="http://schemas.openxmlformats.org/officeDocument/2006/relationships/externalLink" Target="externalLinks/externalLink70.xml"/><Relationship Id="rId151" Type="http://schemas.openxmlformats.org/officeDocument/2006/relationships/externalLink" Target="externalLinks/externalLink135.xml"/><Relationship Id="rId193" Type="http://schemas.openxmlformats.org/officeDocument/2006/relationships/externalLink" Target="externalLinks/externalLink177.xml"/><Relationship Id="rId207" Type="http://schemas.openxmlformats.org/officeDocument/2006/relationships/externalLink" Target="externalLinks/externalLink191.xml"/><Relationship Id="rId249" Type="http://schemas.openxmlformats.org/officeDocument/2006/relationships/externalLink" Target="externalLinks/externalLink233.xml"/><Relationship Id="rId13" Type="http://schemas.openxmlformats.org/officeDocument/2006/relationships/worksheet" Target="worksheets/sheet13.xml"/><Relationship Id="rId109" Type="http://schemas.openxmlformats.org/officeDocument/2006/relationships/externalLink" Target="externalLinks/externalLink93.xml"/><Relationship Id="rId260" Type="http://schemas.openxmlformats.org/officeDocument/2006/relationships/externalLink" Target="externalLinks/externalLink244.xml"/><Relationship Id="rId316" Type="http://schemas.openxmlformats.org/officeDocument/2006/relationships/externalLink" Target="externalLinks/externalLink300.xml"/><Relationship Id="rId55" Type="http://schemas.openxmlformats.org/officeDocument/2006/relationships/externalLink" Target="externalLinks/externalLink39.xml"/><Relationship Id="rId97" Type="http://schemas.openxmlformats.org/officeDocument/2006/relationships/externalLink" Target="externalLinks/externalLink81.xml"/><Relationship Id="rId120" Type="http://schemas.openxmlformats.org/officeDocument/2006/relationships/externalLink" Target="externalLinks/externalLink104.xml"/><Relationship Id="rId358" Type="http://schemas.openxmlformats.org/officeDocument/2006/relationships/externalLink" Target="externalLinks/externalLink342.xml"/><Relationship Id="rId162" Type="http://schemas.openxmlformats.org/officeDocument/2006/relationships/externalLink" Target="externalLinks/externalLink146.xml"/><Relationship Id="rId218" Type="http://schemas.openxmlformats.org/officeDocument/2006/relationships/externalLink" Target="externalLinks/externalLink202.xml"/><Relationship Id="rId271" Type="http://schemas.openxmlformats.org/officeDocument/2006/relationships/externalLink" Target="externalLinks/externalLink255.xml"/><Relationship Id="rId24" Type="http://schemas.openxmlformats.org/officeDocument/2006/relationships/externalLink" Target="externalLinks/externalLink8.xml"/><Relationship Id="rId66" Type="http://schemas.openxmlformats.org/officeDocument/2006/relationships/externalLink" Target="externalLinks/externalLink50.xml"/><Relationship Id="rId131" Type="http://schemas.openxmlformats.org/officeDocument/2006/relationships/externalLink" Target="externalLinks/externalLink115.xml"/><Relationship Id="rId327" Type="http://schemas.openxmlformats.org/officeDocument/2006/relationships/externalLink" Target="externalLinks/externalLink311.xml"/><Relationship Id="rId369" Type="http://schemas.openxmlformats.org/officeDocument/2006/relationships/externalLink" Target="externalLinks/externalLink353.xml"/><Relationship Id="rId173" Type="http://schemas.openxmlformats.org/officeDocument/2006/relationships/externalLink" Target="externalLinks/externalLink157.xml"/><Relationship Id="rId229" Type="http://schemas.openxmlformats.org/officeDocument/2006/relationships/externalLink" Target="externalLinks/externalLink213.xml"/><Relationship Id="rId380" Type="http://schemas.openxmlformats.org/officeDocument/2006/relationships/theme" Target="theme/theme1.xml"/><Relationship Id="rId240" Type="http://schemas.openxmlformats.org/officeDocument/2006/relationships/externalLink" Target="externalLinks/externalLink224.xml"/><Relationship Id="rId35" Type="http://schemas.openxmlformats.org/officeDocument/2006/relationships/externalLink" Target="externalLinks/externalLink19.xml"/><Relationship Id="rId77" Type="http://schemas.openxmlformats.org/officeDocument/2006/relationships/externalLink" Target="externalLinks/externalLink61.xml"/><Relationship Id="rId100" Type="http://schemas.openxmlformats.org/officeDocument/2006/relationships/externalLink" Target="externalLinks/externalLink84.xml"/><Relationship Id="rId282" Type="http://schemas.openxmlformats.org/officeDocument/2006/relationships/externalLink" Target="externalLinks/externalLink266.xml"/><Relationship Id="rId338" Type="http://schemas.openxmlformats.org/officeDocument/2006/relationships/externalLink" Target="externalLinks/externalLink322.xml"/><Relationship Id="rId8" Type="http://schemas.openxmlformats.org/officeDocument/2006/relationships/worksheet" Target="worksheets/sheet8.xml"/><Relationship Id="rId142" Type="http://schemas.openxmlformats.org/officeDocument/2006/relationships/externalLink" Target="externalLinks/externalLink126.xml"/><Relationship Id="rId184" Type="http://schemas.openxmlformats.org/officeDocument/2006/relationships/externalLink" Target="externalLinks/externalLink168.xml"/><Relationship Id="rId251" Type="http://schemas.openxmlformats.org/officeDocument/2006/relationships/externalLink" Target="externalLinks/externalLink235.xml"/><Relationship Id="rId46" Type="http://schemas.openxmlformats.org/officeDocument/2006/relationships/externalLink" Target="externalLinks/externalLink30.xml"/><Relationship Id="rId293" Type="http://schemas.openxmlformats.org/officeDocument/2006/relationships/externalLink" Target="externalLinks/externalLink277.xml"/><Relationship Id="rId307" Type="http://schemas.openxmlformats.org/officeDocument/2006/relationships/externalLink" Target="externalLinks/externalLink291.xml"/><Relationship Id="rId349" Type="http://schemas.openxmlformats.org/officeDocument/2006/relationships/externalLink" Target="externalLinks/externalLink333.xml"/><Relationship Id="rId88" Type="http://schemas.openxmlformats.org/officeDocument/2006/relationships/externalLink" Target="externalLinks/externalLink72.xml"/><Relationship Id="rId111" Type="http://schemas.openxmlformats.org/officeDocument/2006/relationships/externalLink" Target="externalLinks/externalLink95.xml"/><Relationship Id="rId153" Type="http://schemas.openxmlformats.org/officeDocument/2006/relationships/externalLink" Target="externalLinks/externalLink137.xml"/><Relationship Id="rId195" Type="http://schemas.openxmlformats.org/officeDocument/2006/relationships/externalLink" Target="externalLinks/externalLink179.xml"/><Relationship Id="rId209" Type="http://schemas.openxmlformats.org/officeDocument/2006/relationships/externalLink" Target="externalLinks/externalLink193.xml"/><Relationship Id="rId360" Type="http://schemas.openxmlformats.org/officeDocument/2006/relationships/externalLink" Target="externalLinks/externalLink344.xml"/><Relationship Id="rId220" Type="http://schemas.openxmlformats.org/officeDocument/2006/relationships/externalLink" Target="externalLinks/externalLink204.xml"/><Relationship Id="rId15" Type="http://schemas.openxmlformats.org/officeDocument/2006/relationships/worksheet" Target="worksheets/sheet15.xml"/><Relationship Id="rId57" Type="http://schemas.openxmlformats.org/officeDocument/2006/relationships/externalLink" Target="externalLinks/externalLink41.xml"/><Relationship Id="rId262" Type="http://schemas.openxmlformats.org/officeDocument/2006/relationships/externalLink" Target="externalLinks/externalLink246.xml"/><Relationship Id="rId318" Type="http://schemas.openxmlformats.org/officeDocument/2006/relationships/externalLink" Target="externalLinks/externalLink302.xml"/><Relationship Id="rId99" Type="http://schemas.openxmlformats.org/officeDocument/2006/relationships/externalLink" Target="externalLinks/externalLink83.xml"/><Relationship Id="rId122" Type="http://schemas.openxmlformats.org/officeDocument/2006/relationships/externalLink" Target="externalLinks/externalLink106.xml"/><Relationship Id="rId164" Type="http://schemas.openxmlformats.org/officeDocument/2006/relationships/externalLink" Target="externalLinks/externalLink148.xml"/><Relationship Id="rId371" Type="http://schemas.openxmlformats.org/officeDocument/2006/relationships/externalLink" Target="externalLinks/externalLink35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123825</xdr:colOff>
      <xdr:row>22</xdr:row>
      <xdr:rowOff>295275</xdr:rowOff>
    </xdr:from>
    <xdr:to>
      <xdr:col>5</xdr:col>
      <xdr:colOff>657225</xdr:colOff>
      <xdr:row>24</xdr:row>
      <xdr:rowOff>161925</xdr:rowOff>
    </xdr:to>
    <xdr:pic>
      <xdr:nvPicPr>
        <xdr:cNvPr id="1044" name="그림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5343525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314325</xdr:colOff>
      <xdr:row>3</xdr:row>
      <xdr:rowOff>28575</xdr:rowOff>
    </xdr:from>
    <xdr:to>
      <xdr:col>12</xdr:col>
      <xdr:colOff>180975</xdr:colOff>
      <xdr:row>30</xdr:row>
      <xdr:rowOff>28575</xdr:rowOff>
    </xdr:to>
    <xdr:pic>
      <xdr:nvPicPr>
        <xdr:cNvPr id="2068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819150"/>
          <a:ext cx="5676900" cy="802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4</xdr:row>
      <xdr:rowOff>38100</xdr:rowOff>
    </xdr:from>
    <xdr:to>
      <xdr:col>2</xdr:col>
      <xdr:colOff>0</xdr:colOff>
      <xdr:row>5</xdr:row>
      <xdr:rowOff>266700</xdr:rowOff>
    </xdr:to>
    <xdr:sp macro="" textlink="">
      <xdr:nvSpPr>
        <xdr:cNvPr id="3320" name="Line 1"/>
        <xdr:cNvSpPr>
          <a:spLocks noChangeShapeType="1"/>
        </xdr:cNvSpPr>
      </xdr:nvSpPr>
      <xdr:spPr bwMode="auto">
        <a:xfrm>
          <a:off x="352425" y="952500"/>
          <a:ext cx="876300" cy="514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16</xdr:row>
      <xdr:rowOff>38100</xdr:rowOff>
    </xdr:from>
    <xdr:to>
      <xdr:col>2</xdr:col>
      <xdr:colOff>0</xdr:colOff>
      <xdr:row>17</xdr:row>
      <xdr:rowOff>266700</xdr:rowOff>
    </xdr:to>
    <xdr:sp macro="" textlink="">
      <xdr:nvSpPr>
        <xdr:cNvPr id="3321" name="Line 2"/>
        <xdr:cNvSpPr>
          <a:spLocks noChangeShapeType="1"/>
        </xdr:cNvSpPr>
      </xdr:nvSpPr>
      <xdr:spPr bwMode="auto">
        <a:xfrm>
          <a:off x="352425" y="4362450"/>
          <a:ext cx="876300" cy="542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190500</xdr:colOff>
      <xdr:row>14</xdr:row>
      <xdr:rowOff>66675</xdr:rowOff>
    </xdr:from>
    <xdr:to>
      <xdr:col>0</xdr:col>
      <xdr:colOff>266700</xdr:colOff>
      <xdr:row>14</xdr:row>
      <xdr:rowOff>152400</xdr:rowOff>
    </xdr:to>
    <xdr:sp macro="" textlink="">
      <xdr:nvSpPr>
        <xdr:cNvPr id="3322" name="AutoShape 4"/>
        <xdr:cNvSpPr>
          <a:spLocks noChangeArrowheads="1"/>
        </xdr:cNvSpPr>
      </xdr:nvSpPr>
      <xdr:spPr bwMode="auto">
        <a:xfrm>
          <a:off x="190500" y="3762375"/>
          <a:ext cx="76200" cy="85725"/>
        </a:xfrm>
        <a:prstGeom prst="flowChartConnector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190500</xdr:colOff>
      <xdr:row>12</xdr:row>
      <xdr:rowOff>95250</xdr:rowOff>
    </xdr:from>
    <xdr:to>
      <xdr:col>0</xdr:col>
      <xdr:colOff>266700</xdr:colOff>
      <xdr:row>12</xdr:row>
      <xdr:rowOff>180975</xdr:rowOff>
    </xdr:to>
    <xdr:sp macro="" textlink="">
      <xdr:nvSpPr>
        <xdr:cNvPr id="3323" name="AutoShape 5"/>
        <xdr:cNvSpPr>
          <a:spLocks noChangeArrowheads="1"/>
        </xdr:cNvSpPr>
      </xdr:nvSpPr>
      <xdr:spPr bwMode="auto">
        <a:xfrm>
          <a:off x="190500" y="3295650"/>
          <a:ext cx="76200" cy="85725"/>
        </a:xfrm>
        <a:prstGeom prst="flowChartConnector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209550</xdr:colOff>
      <xdr:row>24</xdr:row>
      <xdr:rowOff>85725</xdr:rowOff>
    </xdr:from>
    <xdr:to>
      <xdr:col>0</xdr:col>
      <xdr:colOff>285750</xdr:colOff>
      <xdr:row>24</xdr:row>
      <xdr:rowOff>171450</xdr:rowOff>
    </xdr:to>
    <xdr:sp macro="" textlink="">
      <xdr:nvSpPr>
        <xdr:cNvPr id="3324" name="AutoShape 6"/>
        <xdr:cNvSpPr>
          <a:spLocks noChangeArrowheads="1"/>
        </xdr:cNvSpPr>
      </xdr:nvSpPr>
      <xdr:spPr bwMode="auto">
        <a:xfrm>
          <a:off x="209550" y="6753225"/>
          <a:ext cx="76200" cy="85725"/>
        </a:xfrm>
        <a:prstGeom prst="flowChartConnector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209550</xdr:colOff>
      <xdr:row>24</xdr:row>
      <xdr:rowOff>85725</xdr:rowOff>
    </xdr:from>
    <xdr:to>
      <xdr:col>5</xdr:col>
      <xdr:colOff>285750</xdr:colOff>
      <xdr:row>24</xdr:row>
      <xdr:rowOff>171450</xdr:rowOff>
    </xdr:to>
    <xdr:sp macro="" textlink="">
      <xdr:nvSpPr>
        <xdr:cNvPr id="3325" name="AutoShape 7"/>
        <xdr:cNvSpPr>
          <a:spLocks noChangeArrowheads="1"/>
        </xdr:cNvSpPr>
      </xdr:nvSpPr>
      <xdr:spPr bwMode="auto">
        <a:xfrm>
          <a:off x="3962400" y="6753225"/>
          <a:ext cx="76200" cy="85725"/>
        </a:xfrm>
        <a:prstGeom prst="flowChartConnector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190500</xdr:colOff>
      <xdr:row>13</xdr:row>
      <xdr:rowOff>95250</xdr:rowOff>
    </xdr:from>
    <xdr:to>
      <xdr:col>0</xdr:col>
      <xdr:colOff>266700</xdr:colOff>
      <xdr:row>13</xdr:row>
      <xdr:rowOff>180975</xdr:rowOff>
    </xdr:to>
    <xdr:sp macro="" textlink="">
      <xdr:nvSpPr>
        <xdr:cNvPr id="3326" name="AutoShape 10"/>
        <xdr:cNvSpPr>
          <a:spLocks noChangeArrowheads="1"/>
        </xdr:cNvSpPr>
      </xdr:nvSpPr>
      <xdr:spPr bwMode="auto">
        <a:xfrm>
          <a:off x="190500" y="3543300"/>
          <a:ext cx="76200" cy="85725"/>
        </a:xfrm>
        <a:prstGeom prst="flowChartConnector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190500</xdr:colOff>
      <xdr:row>12</xdr:row>
      <xdr:rowOff>95250</xdr:rowOff>
    </xdr:from>
    <xdr:to>
      <xdr:col>0</xdr:col>
      <xdr:colOff>266700</xdr:colOff>
      <xdr:row>12</xdr:row>
      <xdr:rowOff>180975</xdr:rowOff>
    </xdr:to>
    <xdr:sp macro="" textlink="">
      <xdr:nvSpPr>
        <xdr:cNvPr id="3327" name="AutoShape 12"/>
        <xdr:cNvSpPr>
          <a:spLocks noChangeArrowheads="1"/>
        </xdr:cNvSpPr>
      </xdr:nvSpPr>
      <xdr:spPr bwMode="auto">
        <a:xfrm>
          <a:off x="190500" y="3295650"/>
          <a:ext cx="76200" cy="85725"/>
        </a:xfrm>
        <a:prstGeom prst="flowChartConnector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142875</xdr:colOff>
      <xdr:row>12</xdr:row>
      <xdr:rowOff>95250</xdr:rowOff>
    </xdr:from>
    <xdr:to>
      <xdr:col>4</xdr:col>
      <xdr:colOff>219075</xdr:colOff>
      <xdr:row>12</xdr:row>
      <xdr:rowOff>180975</xdr:rowOff>
    </xdr:to>
    <xdr:sp macro="" textlink="">
      <xdr:nvSpPr>
        <xdr:cNvPr id="3328" name="AutoShape 13"/>
        <xdr:cNvSpPr>
          <a:spLocks noChangeArrowheads="1"/>
        </xdr:cNvSpPr>
      </xdr:nvSpPr>
      <xdr:spPr bwMode="auto">
        <a:xfrm>
          <a:off x="2952750" y="3295650"/>
          <a:ext cx="76200" cy="85725"/>
        </a:xfrm>
        <a:prstGeom prst="flowChartConnector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209550</xdr:colOff>
      <xdr:row>24</xdr:row>
      <xdr:rowOff>85725</xdr:rowOff>
    </xdr:from>
    <xdr:to>
      <xdr:col>0</xdr:col>
      <xdr:colOff>285750</xdr:colOff>
      <xdr:row>24</xdr:row>
      <xdr:rowOff>171450</xdr:rowOff>
    </xdr:to>
    <xdr:sp macro="" textlink="">
      <xdr:nvSpPr>
        <xdr:cNvPr id="3329" name="AutoShape 6"/>
        <xdr:cNvSpPr>
          <a:spLocks noChangeArrowheads="1"/>
        </xdr:cNvSpPr>
      </xdr:nvSpPr>
      <xdr:spPr bwMode="auto">
        <a:xfrm>
          <a:off x="209550" y="6753225"/>
          <a:ext cx="76200" cy="85725"/>
        </a:xfrm>
        <a:prstGeom prst="flowChartConnector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209550</xdr:colOff>
      <xdr:row>24</xdr:row>
      <xdr:rowOff>85725</xdr:rowOff>
    </xdr:from>
    <xdr:to>
      <xdr:col>5</xdr:col>
      <xdr:colOff>285750</xdr:colOff>
      <xdr:row>24</xdr:row>
      <xdr:rowOff>171450</xdr:rowOff>
    </xdr:to>
    <xdr:sp macro="" textlink="">
      <xdr:nvSpPr>
        <xdr:cNvPr id="3330" name="AutoShape 7"/>
        <xdr:cNvSpPr>
          <a:spLocks noChangeArrowheads="1"/>
        </xdr:cNvSpPr>
      </xdr:nvSpPr>
      <xdr:spPr bwMode="auto">
        <a:xfrm>
          <a:off x="3962400" y="6753225"/>
          <a:ext cx="76200" cy="85725"/>
        </a:xfrm>
        <a:prstGeom prst="flowChartConnector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209550</xdr:colOff>
      <xdr:row>25</xdr:row>
      <xdr:rowOff>85725</xdr:rowOff>
    </xdr:from>
    <xdr:to>
      <xdr:col>0</xdr:col>
      <xdr:colOff>285750</xdr:colOff>
      <xdr:row>25</xdr:row>
      <xdr:rowOff>171450</xdr:rowOff>
    </xdr:to>
    <xdr:sp macro="" textlink="">
      <xdr:nvSpPr>
        <xdr:cNvPr id="3331" name="AutoShape 7"/>
        <xdr:cNvSpPr>
          <a:spLocks noChangeArrowheads="1"/>
        </xdr:cNvSpPr>
      </xdr:nvSpPr>
      <xdr:spPr bwMode="auto">
        <a:xfrm>
          <a:off x="209550" y="7000875"/>
          <a:ext cx="76200" cy="85725"/>
        </a:xfrm>
        <a:prstGeom prst="flowChartConnector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209550</xdr:colOff>
      <xdr:row>25</xdr:row>
      <xdr:rowOff>85725</xdr:rowOff>
    </xdr:from>
    <xdr:to>
      <xdr:col>0</xdr:col>
      <xdr:colOff>285750</xdr:colOff>
      <xdr:row>25</xdr:row>
      <xdr:rowOff>171450</xdr:rowOff>
    </xdr:to>
    <xdr:sp macro="" textlink="">
      <xdr:nvSpPr>
        <xdr:cNvPr id="3332" name="AutoShape 7"/>
        <xdr:cNvSpPr>
          <a:spLocks noChangeArrowheads="1"/>
        </xdr:cNvSpPr>
      </xdr:nvSpPr>
      <xdr:spPr bwMode="auto">
        <a:xfrm>
          <a:off x="209550" y="7000875"/>
          <a:ext cx="76200" cy="85725"/>
        </a:xfrm>
        <a:prstGeom prst="flowChartConnector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85725</xdr:rowOff>
    </xdr:from>
    <xdr:to>
      <xdr:col>8</xdr:col>
      <xdr:colOff>2057400</xdr:colOff>
      <xdr:row>73</xdr:row>
      <xdr:rowOff>47625</xdr:rowOff>
    </xdr:to>
    <xdr:pic>
      <xdr:nvPicPr>
        <xdr:cNvPr id="4116" name="그림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581025"/>
          <a:ext cx="7067550" cy="1036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233a56f0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507b4b29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90a41902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595031e4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c79a40cb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e3064a77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3e58f801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c4ebcd08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cc38b1c7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63718c64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cc4792a0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fe252676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04955d22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024dbb3b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3cba98d5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b5a39173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ae6af4a5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ed0d4684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9fcad201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13a9f482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7933161c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ac0ca371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49c03ead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8878c7ad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054c6cd7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db8d09cf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b86e9679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e48badb1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f71add3c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microsoft.com/office/2006/relationships/xlExternalLinkPath/xlStartup" Target="SaniTOX%20LINK%2016b888c3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ed7f5119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c58e01f6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df57da64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d822e6a0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95b59748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3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d1f06a40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14cee773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microsoft.com/office/2006/relationships/xlExternalLinkPath/xlStartup" Target="SaniTOX%20LINK%20004c5783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9fa2561c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61ec89c8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microsoft.com/office/2006/relationships/xlExternalLinkPath/xlStartup" Target="SaniTOX%20LINK%20828bf988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7cbcb04f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264e50fd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ac35fb26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9d7c4a12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2f4b41c8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209ceea1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1d24b994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d7fc8250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b9c627ea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357a4328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69cdb40e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1cbfdac9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cb6646ee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8a0e3511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5c58dbe1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c2184e66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96fa8afe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e89faf7c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884a5212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ace37786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5dcdcc7e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e878f1ca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900d10d2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f8dc34aa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5238845c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52038215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6bcb5bea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ce84bc4d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b0270ad3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ca64c72f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a74813e6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a2ae15a9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b0542f14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0bb12328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348a54df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3626e385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9b0dc7a9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04cb7b08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fcde9a4c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9d4698df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fe93e1c3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97f60ee0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37fce0b8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d1aafb87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4b67bc98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2639cf6d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2a8dde41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97ef83bc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70ae9394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fc781499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82c928bd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5df77e90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5ade0e4c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bea186b3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c98b874f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1311446a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0152cc28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9191e968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e5ee5de6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1811b378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1524d1e6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6723bd2d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microsoft.com/office/2006/relationships/xlExternalLinkPath/xlPathMissing" Target="SaniTOX%20LINK%20382342ae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b5a72db6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a524160e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f34b9163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25c11023" TargetMode="External"/></Relationships>
</file>

<file path=xl/externalLinks/_rels/externalLink19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4227f376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b81aa771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e5ef110b" TargetMode="External"/></Relationships>
</file>

<file path=xl/externalLinks/_rels/externalLink20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fd7aa0e5" TargetMode="External"/></Relationships>
</file>

<file path=xl/externalLinks/_rels/externalLink20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e84f0829" TargetMode="External"/></Relationships>
</file>

<file path=xl/externalLinks/_rels/externalLink20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bc93d467" TargetMode="External"/></Relationships>
</file>

<file path=xl/externalLinks/_rels/externalLink20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073de548" TargetMode="External"/></Relationships>
</file>

<file path=xl/externalLinks/_rels/externalLink20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f07c859a" TargetMode="External"/></Relationships>
</file>

<file path=xl/externalLinks/_rels/externalLink20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1b04add0" TargetMode="External"/></Relationships>
</file>

<file path=xl/externalLinks/_rels/externalLink20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6217d350" TargetMode="External"/></Relationships>
</file>

<file path=xl/externalLinks/_rels/externalLink20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2f7652ba" TargetMode="External"/></Relationships>
</file>

<file path=xl/externalLinks/_rels/externalLink20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240432b7" TargetMode="External"/></Relationships>
</file>

<file path=xl/externalLinks/_rels/externalLink20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58842e00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5c71d647" TargetMode="External"/></Relationships>
</file>

<file path=xl/externalLinks/_rels/externalLink2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2ee57a57" TargetMode="External"/></Relationships>
</file>

<file path=xl/externalLinks/_rels/externalLink2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5a433d7d" TargetMode="External"/></Relationships>
</file>

<file path=xl/externalLinks/_rels/externalLink2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19afe94e" TargetMode="External"/></Relationships>
</file>

<file path=xl/externalLinks/_rels/externalLink2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c1fa85df" TargetMode="External"/></Relationships>
</file>

<file path=xl/externalLinks/_rels/externalLink2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34fdeb27" TargetMode="External"/></Relationships>
</file>

<file path=xl/externalLinks/_rels/externalLink2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5b74acec" TargetMode="External"/></Relationships>
</file>

<file path=xl/externalLinks/_rels/externalLink2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4367d55a" TargetMode="External"/></Relationships>
</file>

<file path=xl/externalLinks/_rels/externalLink2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149b8877" TargetMode="External"/></Relationships>
</file>

<file path=xl/externalLinks/_rels/externalLink2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b53e5568" TargetMode="External"/></Relationships>
</file>

<file path=xl/externalLinks/_rels/externalLink2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c6ba40ce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69b6c856" TargetMode="External"/></Relationships>
</file>

<file path=xl/externalLinks/_rels/externalLink2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cfc1a4ac" TargetMode="External"/></Relationships>
</file>

<file path=xl/externalLinks/_rels/externalLink2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2a395f0b" TargetMode="External"/></Relationships>
</file>

<file path=xl/externalLinks/_rels/externalLink2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463fbfb5" TargetMode="External"/></Relationships>
</file>

<file path=xl/externalLinks/_rels/externalLink2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b3af3d5b" TargetMode="External"/></Relationships>
</file>

<file path=xl/externalLinks/_rels/externalLink2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a7ce91e3" TargetMode="External"/></Relationships>
</file>

<file path=xl/externalLinks/_rels/externalLink2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d8043e31" TargetMode="External"/></Relationships>
</file>

<file path=xl/externalLinks/_rels/externalLink2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a1ba919e" TargetMode="External"/></Relationships>
</file>

<file path=xl/externalLinks/_rels/externalLink2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769e81ae" TargetMode="External"/></Relationships>
</file>

<file path=xl/externalLinks/_rels/externalLink2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77f8d886" TargetMode="External"/></Relationships>
</file>

<file path=xl/externalLinks/_rels/externalLink2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3121fd4e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0310161e" TargetMode="External"/></Relationships>
</file>

<file path=xl/externalLinks/_rels/externalLink2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8280aef3" TargetMode="External"/></Relationships>
</file>

<file path=xl/externalLinks/_rels/externalLink2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f53bfe2c" TargetMode="External"/></Relationships>
</file>

<file path=xl/externalLinks/_rels/externalLink2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da8eedd4" TargetMode="External"/></Relationships>
</file>

<file path=xl/externalLinks/_rels/externalLink2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6a679246" TargetMode="External"/></Relationships>
</file>

<file path=xl/externalLinks/_rels/externalLink2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4" TargetMode="External"/></Relationships>
</file>

<file path=xl/externalLinks/_rels/externalLink2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03f5efa9" TargetMode="External"/></Relationships>
</file>

<file path=xl/externalLinks/_rels/externalLink2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9a0b3759" TargetMode="External"/></Relationships>
</file>

<file path=xl/externalLinks/_rels/externalLink2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2632563a" TargetMode="External"/></Relationships>
</file>

<file path=xl/externalLinks/_rels/externalLink2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4621c2f4" TargetMode="External"/></Relationships>
</file>

<file path=xl/externalLinks/_rels/externalLink23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5c47c572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4a89aeaf" TargetMode="External"/></Relationships>
</file>

<file path=xl/externalLinks/_rels/externalLink24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cbda9fed" TargetMode="External"/></Relationships>
</file>

<file path=xl/externalLinks/_rels/externalLink24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f90aebd2" TargetMode="External"/></Relationships>
</file>

<file path=xl/externalLinks/_rels/externalLink24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a63fd1e3" TargetMode="External"/></Relationships>
</file>

<file path=xl/externalLinks/_rels/externalLink24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3696f0a0" TargetMode="External"/></Relationships>
</file>

<file path=xl/externalLinks/_rels/externalLink24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3b5df516" TargetMode="External"/></Relationships>
</file>

<file path=xl/externalLinks/_rels/externalLink24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718f2c93" TargetMode="External"/></Relationships>
</file>

<file path=xl/externalLinks/_rels/externalLink24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31bb4d6f" TargetMode="External"/></Relationships>
</file>

<file path=xl/externalLinks/_rels/externalLink2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e5554077" TargetMode="External"/></Relationships>
</file>

<file path=xl/externalLinks/_rels/externalLink24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48e9534c" TargetMode="External"/></Relationships>
</file>

<file path=xl/externalLinks/_rels/externalLink24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2fdf9ae6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00acdd3b" TargetMode="External"/></Relationships>
</file>

<file path=xl/externalLinks/_rels/externalLink25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c8e099d9" TargetMode="External"/></Relationships>
</file>

<file path=xl/externalLinks/_rels/externalLink251.xml.rels><?xml version="1.0" encoding="UTF-8" standalone="yes"?>
<Relationships xmlns="http://schemas.openxmlformats.org/package/2006/relationships"><Relationship Id="rId1" Type="http://schemas.microsoft.com/office/2006/relationships/xlExternalLinkPath/xlStartup" Target="SaniTOX%20LINK%2039533703" TargetMode="External"/></Relationships>
</file>

<file path=xl/externalLinks/_rels/externalLink25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0cef6717" TargetMode="External"/></Relationships>
</file>

<file path=xl/externalLinks/_rels/externalLink25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d21d9de7" TargetMode="External"/></Relationships>
</file>

<file path=xl/externalLinks/_rels/externalLink25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7999fcc2" TargetMode="External"/></Relationships>
</file>

<file path=xl/externalLinks/_rels/externalLink25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562cc3ed" TargetMode="External"/></Relationships>
</file>

<file path=xl/externalLinks/_rels/externalLink25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1208586c" TargetMode="External"/></Relationships>
</file>

<file path=xl/externalLinks/_rels/externalLink25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00cebae5" TargetMode="External"/></Relationships>
</file>

<file path=xl/externalLinks/_rels/externalLink25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c602520a" TargetMode="External"/></Relationships>
</file>

<file path=xl/externalLinks/_rels/externalLink25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9ee93645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e445a326" TargetMode="External"/></Relationships>
</file>

<file path=xl/externalLinks/_rels/externalLink26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35cd5d03" TargetMode="External"/></Relationships>
</file>

<file path=xl/externalLinks/_rels/externalLink26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37d57f11" TargetMode="External"/></Relationships>
</file>

<file path=xl/externalLinks/_rels/externalLink26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98173f27" TargetMode="External"/></Relationships>
</file>

<file path=xl/externalLinks/_rels/externalLink26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b7481226" TargetMode="External"/></Relationships>
</file>

<file path=xl/externalLinks/_rels/externalLink26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b65070b9" TargetMode="External"/></Relationships>
</file>

<file path=xl/externalLinks/_rels/externalLink26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6cdc9a01" TargetMode="External"/></Relationships>
</file>

<file path=xl/externalLinks/_rels/externalLink26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ab78a8b4" TargetMode="External"/></Relationships>
</file>

<file path=xl/externalLinks/_rels/externalLink26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e873fee0" TargetMode="External"/></Relationships>
</file>

<file path=xl/externalLinks/_rels/externalLink26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58291140" TargetMode="External"/></Relationships>
</file>

<file path=xl/externalLinks/_rels/externalLink26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83985566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86ea24bc" TargetMode="External"/></Relationships>
</file>

<file path=xl/externalLinks/_rels/externalLink27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a8529b07" TargetMode="External"/></Relationships>
</file>

<file path=xl/externalLinks/_rels/externalLink27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30b6f3c8" TargetMode="External"/></Relationships>
</file>

<file path=xl/externalLinks/_rels/externalLink27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359a281b" TargetMode="External"/></Relationships>
</file>

<file path=xl/externalLinks/_rels/externalLink27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667be7f1" TargetMode="External"/></Relationships>
</file>

<file path=xl/externalLinks/_rels/externalLink27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ee38a19f" TargetMode="External"/></Relationships>
</file>

<file path=xl/externalLinks/_rels/externalLink27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d81d95d9" TargetMode="External"/></Relationships>
</file>

<file path=xl/externalLinks/_rels/externalLink27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f256c546" TargetMode="External"/></Relationships>
</file>

<file path=xl/externalLinks/_rels/externalLink27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3e6ad05f" TargetMode="External"/></Relationships>
</file>

<file path=xl/externalLinks/_rels/externalLink27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93d433ac" TargetMode="External"/></Relationships>
</file>

<file path=xl/externalLinks/_rels/externalLink27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2453a0d4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6a6b031e" TargetMode="External"/></Relationships>
</file>

<file path=xl/externalLinks/_rels/externalLink28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3f5cb119" TargetMode="External"/></Relationships>
</file>

<file path=xl/externalLinks/_rels/externalLink28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e3710d94" TargetMode="External"/></Relationships>
</file>

<file path=xl/externalLinks/_rels/externalLink28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d42cbb55" TargetMode="External"/></Relationships>
</file>

<file path=xl/externalLinks/_rels/externalLink28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85eb75ad" TargetMode="External"/></Relationships>
</file>

<file path=xl/externalLinks/_rels/externalLink28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30373d5c" TargetMode="External"/></Relationships>
</file>

<file path=xl/externalLinks/_rels/externalLink28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2846aaa1" TargetMode="External"/></Relationships>
</file>

<file path=xl/externalLinks/_rels/externalLink28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65a157ca" TargetMode="External"/></Relationships>
</file>

<file path=xl/externalLinks/_rels/externalLink28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6cee9569" TargetMode="External"/></Relationships>
</file>

<file path=xl/externalLinks/_rels/externalLink28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4b184de9" TargetMode="External"/></Relationships>
</file>

<file path=xl/externalLinks/_rels/externalLink28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c29406d6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ccacd37b" TargetMode="External"/></Relationships>
</file>

<file path=xl/externalLinks/_rels/externalLink29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12bb80b7" TargetMode="External"/></Relationships>
</file>

<file path=xl/externalLinks/_rels/externalLink29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11e5a1af" TargetMode="External"/></Relationships>
</file>

<file path=xl/externalLinks/_rels/externalLink29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a280dd0e" TargetMode="External"/></Relationships>
</file>

<file path=xl/externalLinks/_rels/externalLink29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fd102953" TargetMode="External"/></Relationships>
</file>

<file path=xl/externalLinks/_rels/externalLink29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503fe76c" TargetMode="External"/></Relationships>
</file>

<file path=xl/externalLinks/_rels/externalLink29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2e97a6fe" TargetMode="External"/></Relationships>
</file>

<file path=xl/externalLinks/_rels/externalLink29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e02cd8a4" TargetMode="External"/></Relationships>
</file>

<file path=xl/externalLinks/_rels/externalLink29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9ba901fc" TargetMode="External"/></Relationships>
</file>

<file path=xl/externalLinks/_rels/externalLink29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94e0cf9e" TargetMode="External"/></Relationships>
</file>

<file path=xl/externalLinks/_rels/externalLink29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fb6a367e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e7a9c919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e073c3d8" TargetMode="External"/></Relationships>
</file>

<file path=xl/externalLinks/_rels/externalLink30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de3229a7" TargetMode="External"/></Relationships>
</file>

<file path=xl/externalLinks/_rels/externalLink30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572fd175" TargetMode="External"/></Relationships>
</file>

<file path=xl/externalLinks/_rels/externalLink30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1f7262d7" TargetMode="External"/></Relationships>
</file>

<file path=xl/externalLinks/_rels/externalLink30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2c0045ef" TargetMode="External"/></Relationships>
</file>

<file path=xl/externalLinks/_rels/externalLink30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e6aa6eac" TargetMode="External"/></Relationships>
</file>

<file path=xl/externalLinks/_rels/externalLink30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06966c58" TargetMode="External"/></Relationships>
</file>

<file path=xl/externalLinks/_rels/externalLink30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195c306a" TargetMode="External"/></Relationships>
</file>

<file path=xl/externalLinks/_rels/externalLink30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f471de73" TargetMode="External"/></Relationships>
</file>

<file path=xl/externalLinks/_rels/externalLink30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c050176b" TargetMode="External"/></Relationships>
</file>

<file path=xl/externalLinks/_rels/externalLink30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e2b395be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4b8d3e1f" TargetMode="External"/></Relationships>
</file>

<file path=xl/externalLinks/_rels/externalLink3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c69f9082" TargetMode="External"/></Relationships>
</file>

<file path=xl/externalLinks/_rels/externalLink3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6895cae6" TargetMode="External"/></Relationships>
</file>

<file path=xl/externalLinks/_rels/externalLink3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2f956393" TargetMode="External"/></Relationships>
</file>

<file path=xl/externalLinks/_rels/externalLink3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1b8d5b38" TargetMode="External"/></Relationships>
</file>

<file path=xl/externalLinks/_rels/externalLink3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87c57889" TargetMode="External"/></Relationships>
</file>

<file path=xl/externalLinks/_rels/externalLink3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a5a1c5e7" TargetMode="External"/></Relationships>
</file>

<file path=xl/externalLinks/_rels/externalLink3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897ec9e2" TargetMode="External"/></Relationships>
</file>

<file path=xl/externalLinks/_rels/externalLink3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ba4d7886" TargetMode="External"/></Relationships>
</file>

<file path=xl/externalLinks/_rels/externalLink3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a057048a" TargetMode="External"/></Relationships>
</file>

<file path=xl/externalLinks/_rels/externalLink3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87561220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4a4a74f8" TargetMode="External"/></Relationships>
</file>

<file path=xl/externalLinks/_rels/externalLink3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93fc3cba" TargetMode="External"/></Relationships>
</file>

<file path=xl/externalLinks/_rels/externalLink3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bd881d7e" TargetMode="External"/></Relationships>
</file>

<file path=xl/externalLinks/_rels/externalLink3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bdf94cff" TargetMode="External"/></Relationships>
</file>

<file path=xl/externalLinks/_rels/externalLink3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240305fb" TargetMode="External"/></Relationships>
</file>

<file path=xl/externalLinks/_rels/externalLink3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ef0106d7" TargetMode="External"/></Relationships>
</file>

<file path=xl/externalLinks/_rels/externalLink3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541d2f64" TargetMode="External"/></Relationships>
</file>

<file path=xl/externalLinks/_rels/externalLink3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229f6bbb" TargetMode="External"/></Relationships>
</file>

<file path=xl/externalLinks/_rels/externalLink3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7cc08135" TargetMode="External"/></Relationships>
</file>

<file path=xl/externalLinks/_rels/externalLink3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6e82714e" TargetMode="External"/></Relationships>
</file>

<file path=xl/externalLinks/_rels/externalLink3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a2848dc7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3f618faa" TargetMode="External"/></Relationships>
</file>

<file path=xl/externalLinks/_rels/externalLink3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c7ca8d95" TargetMode="External"/></Relationships>
</file>

<file path=xl/externalLinks/_rels/externalLink3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4cca21a4" TargetMode="External"/></Relationships>
</file>

<file path=xl/externalLinks/_rels/externalLink3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36db307e" TargetMode="External"/></Relationships>
</file>

<file path=xl/externalLinks/_rels/externalLink3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5a716641" TargetMode="External"/></Relationships>
</file>

<file path=xl/externalLinks/_rels/externalLink3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ef10d0b2" TargetMode="External"/></Relationships>
</file>

<file path=xl/externalLinks/_rels/externalLink3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SaniTOX%20LINK%208ba6429d" TargetMode="External"/></Relationships>
</file>

<file path=xl/externalLinks/_rels/externalLink3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5e83178a" TargetMode="External"/></Relationships>
</file>

<file path=xl/externalLinks/_rels/externalLink3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64a411e7" TargetMode="External"/></Relationships>
</file>

<file path=xl/externalLinks/_rels/externalLink3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ff4e7949" TargetMode="External"/></Relationships>
</file>

<file path=xl/externalLinks/_rels/externalLink33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7873e9e7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15758260" TargetMode="External"/></Relationships>
</file>

<file path=xl/externalLinks/_rels/externalLink34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f009e7ae" TargetMode="External"/></Relationships>
</file>

<file path=xl/externalLinks/_rels/externalLink34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50ce75b8" TargetMode="External"/></Relationships>
</file>

<file path=xl/externalLinks/_rels/externalLink34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3484dae6" TargetMode="External"/></Relationships>
</file>

<file path=xl/externalLinks/_rels/externalLink34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c39a1d7c" TargetMode="External"/></Relationships>
</file>

<file path=xl/externalLinks/_rels/externalLink34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28a1c35e" TargetMode="External"/></Relationships>
</file>

<file path=xl/externalLinks/_rels/externalLink34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a94cdc6c" TargetMode="External"/></Relationships>
</file>

<file path=xl/externalLinks/_rels/externalLink34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08d2a291" TargetMode="External"/></Relationships>
</file>

<file path=xl/externalLinks/_rels/externalLink3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db079905" TargetMode="External"/></Relationships>
</file>

<file path=xl/externalLinks/_rels/externalLink34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9cf71219" TargetMode="External"/></Relationships>
</file>

<file path=xl/externalLinks/_rels/externalLink34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268b4561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5b305032" TargetMode="External"/></Relationships>
</file>

<file path=xl/externalLinks/_rels/externalLink35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ce9b3d21" TargetMode="External"/></Relationships>
</file>

<file path=xl/externalLinks/_rels/externalLink35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e256f081" TargetMode="External"/></Relationships>
</file>

<file path=xl/externalLinks/_rels/externalLink35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d7894464" TargetMode="External"/></Relationships>
</file>

<file path=xl/externalLinks/_rels/externalLink35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522da922" TargetMode="External"/></Relationships>
</file>

<file path=xl/externalLinks/_rels/externalLink35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93d1e585" TargetMode="External"/></Relationships>
</file>

<file path=xl/externalLinks/_rels/externalLink35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4665d30d" TargetMode="External"/></Relationships>
</file>

<file path=xl/externalLinks/_rels/externalLink35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899a2736" TargetMode="External"/></Relationships>
</file>

<file path=xl/externalLinks/_rels/externalLink35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23df60ee" TargetMode="External"/></Relationships>
</file>

<file path=xl/externalLinks/_rels/externalLink35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6840f843" TargetMode="External"/></Relationships>
</file>

<file path=xl/externalLinks/_rels/externalLink35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ea97fd08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68723c1a" TargetMode="External"/></Relationships>
</file>

<file path=xl/externalLinks/_rels/externalLink36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014bb3eb" TargetMode="External"/></Relationships>
</file>

<file path=xl/externalLinks/_rels/externalLink36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d93010fd" TargetMode="External"/></Relationships>
</file>

<file path=xl/externalLinks/_rels/externalLink36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4e3367a9" TargetMode="External"/></Relationships>
</file>

<file path=xl/externalLinks/_rels/externalLink36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c39941c9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837fa376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f45a9d32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9438b635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21a309a1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6e131dc6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99f191fa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c182fafa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cf76ecf6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e5f78e41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c33595f0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fbfae57d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08993369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7e62ccd9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9574da9e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7a85f9f4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9c0dac76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6bc08e72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Startup" Target="SaniTOX%20LINK%209c93bd84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9e79edda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c7dff847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b2044640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665e1aae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a80dbe33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68f50ae1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90b26bec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SaniTOX%20LINK%20bc512651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cd7ba8a1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1cd93f05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e51b1609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36c96b49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ffb7a018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582109bb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90f6e072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7d4b94df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00e023fe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SaniTOX%20LINK%20c71a4166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bb449588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07ac59db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989de657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49242f40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1240283f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5d768974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3fda0f62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3f781098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ee1f7eec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72211e59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daea8bc4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724d4979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4ea4d47f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22145616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97328012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e797c504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755a006c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51d2c3fe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0f28efa6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1faf964f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ea1e8647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3bfb2c0d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174bdb58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7eb3531a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b08eaa62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38cddcd5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ac8bc42d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dfcc2a83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6f43ccb7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23f12991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dec8b216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a08083/Documents/&#52852;&#52852;&#50724;&#53665;%20&#48155;&#51008;%20&#54028;&#51068;/SaniTOX%20LINK%201a233666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표지"/>
      <sheetName val="설계표지1"/>
      <sheetName val="산출내역서"/>
      <sheetName val="순공사비산출"/>
      <sheetName val="원가계산서"/>
      <sheetName val="제잡비"/>
      <sheetName val="일위대가총괄"/>
      <sheetName val="일위대가표"/>
      <sheetName val="수량총괄"/>
      <sheetName val="수량계산서"/>
      <sheetName val="물가대비표"/>
      <sheetName val="중량집계"/>
      <sheetName val="Sheet15"/>
      <sheetName val="Sheet16"/>
      <sheetName val="제수변수량"/>
      <sheetName val="공기변수량"/>
      <sheetName val="대림경상68억"/>
      <sheetName val="일위대가"/>
      <sheetName val="단가비교표"/>
      <sheetName val="노임단가"/>
      <sheetName val="기자재비"/>
      <sheetName val="원가계산"/>
      <sheetName val="전기"/>
      <sheetName val="1호맨홀토공"/>
      <sheetName val="표지"/>
      <sheetName val="설계개요"/>
      <sheetName val="해평견적"/>
      <sheetName val="SG"/>
      <sheetName val="관일"/>
      <sheetName val="sheet1"/>
      <sheetName val="Macro(전선)"/>
      <sheetName val="2.재료비"/>
      <sheetName val="12.보오링"/>
      <sheetName val="18.공내수압탄성자연"/>
      <sheetName val="내역서"/>
      <sheetName val="DATA"/>
      <sheetName val="조명시설"/>
      <sheetName val="토공"/>
      <sheetName val="우수받이"/>
      <sheetName val="단가"/>
      <sheetName val="내역서(기성청구)"/>
      <sheetName val="~MF0973"/>
      <sheetName val="중기(목록)"/>
      <sheetName val="일위대가(목록)"/>
      <sheetName val="산근(목록)"/>
      <sheetName val="노무비"/>
      <sheetName val="재료비"/>
      <sheetName val="경비"/>
      <sheetName val="CON'C"/>
      <sheetName val="제수"/>
      <sheetName val="공기"/>
      <sheetName val="기본단가표"/>
      <sheetName val="도급내역서"/>
      <sheetName val="실행대비"/>
      <sheetName val="설명서 "/>
      <sheetName val="토목"/>
      <sheetName val="기안"/>
      <sheetName val="견적사양비교표"/>
      <sheetName val="기자재 단가조사"/>
      <sheetName val="자재단가"/>
      <sheetName val="터널대가"/>
      <sheetName val="금액내역서"/>
      <sheetName val="버스운행안내"/>
      <sheetName val="예방접종계획"/>
      <sheetName val="근태계획서"/>
      <sheetName val="준검 내역서"/>
      <sheetName val="Sheet1 (2)"/>
      <sheetName val="총괄표"/>
      <sheetName val="기둥(원형)"/>
      <sheetName val="ENE-CAL 1"/>
      <sheetName val="조명율표"/>
      <sheetName val="입찰안"/>
      <sheetName val="견적대비"/>
      <sheetName val="공사일위대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력"/>
      <sheetName val="총괄내역서"/>
      <sheetName val="원가출력"/>
      <sheetName val="원가출력 (군)"/>
      <sheetName val="기타경비"/>
      <sheetName val="기준율"/>
      <sheetName val="적용율"/>
      <sheetName val="원가출력 (2)"/>
      <sheetName val="기타경비 (2)"/>
      <sheetName val="XL4Poppy"/>
      <sheetName val="8.석축단위(H=1.5M)"/>
      <sheetName val="수량산출"/>
      <sheetName val="ABUT수량-A1"/>
      <sheetName val="_x0003__x0008__x0003_가̢"/>
      <sheetName val="원형1호맨홀토공수량"/>
      <sheetName val="설계조건"/>
      <sheetName val="우수"/>
      <sheetName val="DATE"/>
      <sheetName val="준검 내역서"/>
      <sheetName val="6PILE  (돌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견적조건"/>
      <sheetName val="Table"/>
      <sheetName val="BQ"/>
      <sheetName val="Pivot"/>
      <sheetName val="SUMMARY"/>
      <sheetName val="당초대변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  <sheetName val="견적대비"/>
      <sheetName val="노임"/>
      <sheetName val="단가조사서"/>
      <sheetName val="목차"/>
      <sheetName val="BQ"/>
      <sheetName val="TABLE"/>
      <sheetName val="내역서 "/>
      <sheetName val="ilch"/>
      <sheetName val="일위대가목차"/>
      <sheetName val="Y-WORK"/>
      <sheetName val="부대내역"/>
      <sheetName val="직공비"/>
      <sheetName val="IMP(MAIN)"/>
      <sheetName val="IMP (REACTOR)"/>
      <sheetName val="일위대가"/>
      <sheetName val="경비2내역"/>
      <sheetName val="단가비교표"/>
      <sheetName val="내역서"/>
      <sheetName val="단가"/>
      <sheetName val="시설물일위"/>
      <sheetName val="sheet1"/>
      <sheetName val="비교표"/>
      <sheetName val="공통가설공사"/>
      <sheetName val="DATA"/>
      <sheetName val="물량산출근거"/>
      <sheetName val="EUPDAT2"/>
      <sheetName val="깨기"/>
      <sheetName val="입찰견적보고서"/>
      <sheetName val="맨홀공 수량집계표"/>
      <sheetName val="배수관공"/>
      <sheetName val="공사내역"/>
      <sheetName val="ABUT수량-A1"/>
      <sheetName val="계산근거"/>
      <sheetName val="가시설단위수량"/>
      <sheetName val="SORCE1"/>
      <sheetName val="단위수량"/>
    </sheetNames>
    <sheetDataSet>
      <sheetData sheetId="0" refreshError="1">
        <row r="22">
          <cell r="A22">
            <v>1</v>
          </cell>
          <cell r="B22" t="str">
            <v>전선</v>
          </cell>
          <cell r="C22" t="str">
            <v>GV 2㎟</v>
          </cell>
          <cell r="D22">
            <v>1.05</v>
          </cell>
          <cell r="E22" t="str">
            <v>m</v>
          </cell>
          <cell r="F22">
            <v>50</v>
          </cell>
          <cell r="G22">
            <v>642</v>
          </cell>
          <cell r="I22">
            <v>480</v>
          </cell>
          <cell r="J22">
            <v>141</v>
          </cell>
          <cell r="K22">
            <v>148</v>
          </cell>
          <cell r="M22">
            <v>14</v>
          </cell>
          <cell r="AM22">
            <v>1</v>
          </cell>
          <cell r="AN22">
            <v>0.01</v>
          </cell>
          <cell r="AO22">
            <v>1</v>
          </cell>
          <cell r="AP22" t="str">
            <v>내선전공</v>
          </cell>
          <cell r="AQ22">
            <v>0.01</v>
          </cell>
          <cell r="BB22" t="str">
            <v>전 7-8</v>
          </cell>
        </row>
        <row r="23">
          <cell r="A23">
            <v>2</v>
          </cell>
          <cell r="B23" t="str">
            <v>전선</v>
          </cell>
          <cell r="C23" t="str">
            <v>GV 3.5㎟</v>
          </cell>
          <cell r="D23">
            <v>1.05</v>
          </cell>
          <cell r="E23" t="str">
            <v>m</v>
          </cell>
          <cell r="F23">
            <v>50</v>
          </cell>
          <cell r="G23">
            <v>694</v>
          </cell>
          <cell r="I23">
            <v>480</v>
          </cell>
          <cell r="J23">
            <v>191</v>
          </cell>
          <cell r="K23">
            <v>200</v>
          </cell>
          <cell r="M23">
            <v>14</v>
          </cell>
          <cell r="AM23">
            <v>1</v>
          </cell>
          <cell r="AN23">
            <v>0.01</v>
          </cell>
          <cell r="AO23">
            <v>1</v>
          </cell>
          <cell r="AP23" t="str">
            <v>내선전공</v>
          </cell>
          <cell r="AQ23">
            <v>0.01</v>
          </cell>
          <cell r="BB23" t="str">
            <v>전 7-8</v>
          </cell>
        </row>
        <row r="24">
          <cell r="A24">
            <v>3</v>
          </cell>
          <cell r="B24" t="str">
            <v>전선</v>
          </cell>
          <cell r="C24" t="str">
            <v>GV 5.5㎟</v>
          </cell>
          <cell r="D24">
            <v>1.05</v>
          </cell>
          <cell r="E24" t="str">
            <v>m</v>
          </cell>
          <cell r="F24">
            <v>50</v>
          </cell>
          <cell r="G24">
            <v>765</v>
          </cell>
          <cell r="I24">
            <v>480</v>
          </cell>
          <cell r="J24">
            <v>259</v>
          </cell>
          <cell r="K24">
            <v>271</v>
          </cell>
          <cell r="M24">
            <v>14</v>
          </cell>
          <cell r="AM24">
            <v>1</v>
          </cell>
          <cell r="AN24">
            <v>0.01</v>
          </cell>
          <cell r="AO24">
            <v>1</v>
          </cell>
          <cell r="AP24" t="str">
            <v>내선전공</v>
          </cell>
          <cell r="AQ24">
            <v>0.01</v>
          </cell>
          <cell r="BB24" t="str">
            <v>전 7-8</v>
          </cell>
        </row>
        <row r="25">
          <cell r="A25">
            <v>4</v>
          </cell>
          <cell r="B25" t="str">
            <v>전선</v>
          </cell>
          <cell r="C25" t="str">
            <v>GV 8㎟</v>
          </cell>
          <cell r="D25">
            <v>1.05</v>
          </cell>
          <cell r="E25" t="str">
            <v>m</v>
          </cell>
          <cell r="F25">
            <v>50</v>
          </cell>
          <cell r="G25">
            <v>1403</v>
          </cell>
          <cell r="I25">
            <v>960</v>
          </cell>
          <cell r="J25">
            <v>396</v>
          </cell>
          <cell r="K25">
            <v>415</v>
          </cell>
          <cell r="M25">
            <v>28</v>
          </cell>
          <cell r="AM25">
            <v>1</v>
          </cell>
          <cell r="AN25">
            <v>0.02</v>
          </cell>
          <cell r="AO25">
            <v>1</v>
          </cell>
          <cell r="AP25" t="str">
            <v>내선전공</v>
          </cell>
          <cell r="AQ25">
            <v>0.02</v>
          </cell>
          <cell r="BB25" t="str">
            <v>전 7-8</v>
          </cell>
        </row>
        <row r="26">
          <cell r="A26">
            <v>5</v>
          </cell>
          <cell r="B26" t="str">
            <v>전선</v>
          </cell>
          <cell r="C26" t="str">
            <v>GV 14㎟</v>
          </cell>
          <cell r="D26">
            <v>1.05</v>
          </cell>
          <cell r="E26" t="str">
            <v>m</v>
          </cell>
          <cell r="F26">
            <v>50</v>
          </cell>
          <cell r="G26">
            <v>1689</v>
          </cell>
          <cell r="I26">
            <v>960</v>
          </cell>
          <cell r="J26">
            <v>668</v>
          </cell>
          <cell r="K26">
            <v>701</v>
          </cell>
          <cell r="M26">
            <v>28</v>
          </cell>
          <cell r="AM26">
            <v>1</v>
          </cell>
          <cell r="AN26">
            <v>0.02</v>
          </cell>
          <cell r="AO26">
            <v>1</v>
          </cell>
          <cell r="AP26" t="str">
            <v>내선전공</v>
          </cell>
          <cell r="AQ26">
            <v>0.02</v>
          </cell>
          <cell r="BB26" t="str">
            <v>전 7-8</v>
          </cell>
        </row>
        <row r="27">
          <cell r="A27">
            <v>6</v>
          </cell>
          <cell r="B27" t="str">
            <v>전선</v>
          </cell>
          <cell r="C27" t="str">
            <v>GV 22㎟</v>
          </cell>
          <cell r="D27">
            <v>1.05</v>
          </cell>
          <cell r="E27" t="str">
            <v>m</v>
          </cell>
          <cell r="F27">
            <v>50</v>
          </cell>
          <cell r="G27">
            <v>2505</v>
          </cell>
          <cell r="I27">
            <v>1488</v>
          </cell>
          <cell r="J27">
            <v>927</v>
          </cell>
          <cell r="K27">
            <v>973</v>
          </cell>
          <cell r="M27">
            <v>44</v>
          </cell>
          <cell r="AM27">
            <v>1</v>
          </cell>
          <cell r="AN27">
            <v>3.1E-2</v>
          </cell>
          <cell r="AO27">
            <v>1</v>
          </cell>
          <cell r="AP27" t="str">
            <v>내선전공</v>
          </cell>
          <cell r="AQ27">
            <v>3.1E-2</v>
          </cell>
          <cell r="BB27" t="str">
            <v>전 7-8</v>
          </cell>
        </row>
        <row r="28">
          <cell r="A28">
            <v>7</v>
          </cell>
          <cell r="B28" t="str">
            <v>전선</v>
          </cell>
          <cell r="C28" t="str">
            <v>GV 38㎟</v>
          </cell>
          <cell r="D28">
            <v>1.05</v>
          </cell>
          <cell r="E28" t="str">
            <v>m</v>
          </cell>
          <cell r="F28">
            <v>50</v>
          </cell>
          <cell r="G28">
            <v>2997</v>
          </cell>
          <cell r="I28">
            <v>1488</v>
          </cell>
          <cell r="J28">
            <v>1396</v>
          </cell>
          <cell r="K28">
            <v>1465</v>
          </cell>
          <cell r="M28">
            <v>44</v>
          </cell>
          <cell r="AM28">
            <v>1</v>
          </cell>
          <cell r="AN28">
            <v>3.1E-2</v>
          </cell>
          <cell r="AO28">
            <v>1</v>
          </cell>
          <cell r="AP28" t="str">
            <v>내선전공</v>
          </cell>
          <cell r="AQ28">
            <v>3.1E-2</v>
          </cell>
          <cell r="BB28" t="str">
            <v>전 7-8</v>
          </cell>
        </row>
        <row r="29">
          <cell r="A29">
            <v>8</v>
          </cell>
          <cell r="B29" t="str">
            <v>전선</v>
          </cell>
          <cell r="C29" t="str">
            <v>GV 50㎟</v>
          </cell>
          <cell r="D29">
            <v>1.05</v>
          </cell>
          <cell r="E29" t="str">
            <v>m</v>
          </cell>
          <cell r="F29">
            <v>50</v>
          </cell>
          <cell r="G29">
            <v>4540</v>
          </cell>
          <cell r="I29">
            <v>2497</v>
          </cell>
          <cell r="J29">
            <v>1876</v>
          </cell>
          <cell r="K29">
            <v>1969</v>
          </cell>
          <cell r="M29">
            <v>74</v>
          </cell>
          <cell r="AM29">
            <v>1</v>
          </cell>
          <cell r="AN29">
            <v>5.1999999999999998E-2</v>
          </cell>
          <cell r="AO29">
            <v>1</v>
          </cell>
          <cell r="AP29" t="str">
            <v>내선전공</v>
          </cell>
          <cell r="AQ29">
            <v>5.1999999999999998E-2</v>
          </cell>
          <cell r="BB29" t="str">
            <v>전 7-8</v>
          </cell>
        </row>
        <row r="30">
          <cell r="A30">
            <v>9</v>
          </cell>
          <cell r="B30" t="str">
            <v>전선</v>
          </cell>
          <cell r="C30" t="str">
            <v>GV 60㎟</v>
          </cell>
          <cell r="D30">
            <v>1.05</v>
          </cell>
          <cell r="E30" t="str">
            <v>m</v>
          </cell>
          <cell r="F30">
            <v>50</v>
          </cell>
          <cell r="G30">
            <v>4889</v>
          </cell>
          <cell r="I30">
            <v>2497</v>
          </cell>
          <cell r="J30">
            <v>2208</v>
          </cell>
          <cell r="K30">
            <v>2318</v>
          </cell>
          <cell r="M30">
            <v>74</v>
          </cell>
          <cell r="AM30">
            <v>1</v>
          </cell>
          <cell r="AN30">
            <v>5.1999999999999998E-2</v>
          </cell>
          <cell r="AO30">
            <v>1</v>
          </cell>
          <cell r="AP30" t="str">
            <v>내선전공</v>
          </cell>
          <cell r="AQ30">
            <v>5.1999999999999998E-2</v>
          </cell>
          <cell r="BB30" t="str">
            <v>전 7-8</v>
          </cell>
        </row>
        <row r="31">
          <cell r="A31">
            <v>10</v>
          </cell>
          <cell r="B31" t="str">
            <v>전선</v>
          </cell>
          <cell r="C31" t="str">
            <v>GV 80㎟</v>
          </cell>
          <cell r="D31">
            <v>1.05</v>
          </cell>
          <cell r="E31" t="str">
            <v>m</v>
          </cell>
          <cell r="F31">
            <v>50</v>
          </cell>
          <cell r="G31">
            <v>6122</v>
          </cell>
          <cell r="I31">
            <v>3073</v>
          </cell>
          <cell r="J31">
            <v>2817</v>
          </cell>
          <cell r="K31">
            <v>2957</v>
          </cell>
          <cell r="M31">
            <v>92</v>
          </cell>
          <cell r="AM31">
            <v>1</v>
          </cell>
          <cell r="AN31">
            <v>6.4000000000000001E-2</v>
          </cell>
          <cell r="AO31">
            <v>1</v>
          </cell>
          <cell r="AP31" t="str">
            <v>내선전공</v>
          </cell>
          <cell r="AQ31">
            <v>6.4000000000000001E-2</v>
          </cell>
          <cell r="BB31" t="str">
            <v>전 7-8</v>
          </cell>
        </row>
        <row r="32">
          <cell r="A32">
            <v>11</v>
          </cell>
          <cell r="B32" t="str">
            <v>전선</v>
          </cell>
          <cell r="C32" t="str">
            <v>GV 100㎟</v>
          </cell>
          <cell r="D32">
            <v>1.05</v>
          </cell>
          <cell r="E32" t="str">
            <v>m</v>
          </cell>
          <cell r="F32">
            <v>50</v>
          </cell>
          <cell r="G32">
            <v>6618</v>
          </cell>
          <cell r="I32">
            <v>3073</v>
          </cell>
          <cell r="J32">
            <v>3289</v>
          </cell>
          <cell r="K32">
            <v>3453</v>
          </cell>
          <cell r="M32">
            <v>92</v>
          </cell>
          <cell r="AM32">
            <v>1</v>
          </cell>
          <cell r="AN32">
            <v>6.4000000000000001E-2</v>
          </cell>
          <cell r="AO32">
            <v>1</v>
          </cell>
          <cell r="AP32" t="str">
            <v>내선전공</v>
          </cell>
          <cell r="AQ32">
            <v>6.4000000000000001E-2</v>
          </cell>
          <cell r="BB32" t="str">
            <v>전 7-8</v>
          </cell>
        </row>
        <row r="33">
          <cell r="A33">
            <v>12</v>
          </cell>
          <cell r="B33" t="str">
            <v>전선</v>
          </cell>
          <cell r="C33" t="str">
            <v>GV 150㎟</v>
          </cell>
          <cell r="D33">
            <v>1.05</v>
          </cell>
          <cell r="E33" t="str">
            <v>m</v>
          </cell>
          <cell r="F33">
            <v>50</v>
          </cell>
          <cell r="G33">
            <v>9880</v>
          </cell>
          <cell r="I33">
            <v>4226</v>
          </cell>
          <cell r="J33">
            <v>5265</v>
          </cell>
          <cell r="K33">
            <v>5528</v>
          </cell>
          <cell r="M33">
            <v>126</v>
          </cell>
          <cell r="AM33">
            <v>1</v>
          </cell>
          <cell r="AN33">
            <v>8.7999999999999995E-2</v>
          </cell>
          <cell r="AO33">
            <v>1</v>
          </cell>
          <cell r="AP33" t="str">
            <v>내선전공</v>
          </cell>
          <cell r="AQ33">
            <v>8.7999999999999995E-2</v>
          </cell>
          <cell r="BB33" t="str">
            <v>전 7-8</v>
          </cell>
        </row>
        <row r="34">
          <cell r="A34">
            <v>13</v>
          </cell>
          <cell r="B34" t="str">
            <v>전선</v>
          </cell>
          <cell r="C34" t="str">
            <v>GV 200㎟</v>
          </cell>
          <cell r="D34">
            <v>1.05</v>
          </cell>
          <cell r="E34" t="str">
            <v>m</v>
          </cell>
          <cell r="F34">
            <v>50</v>
          </cell>
          <cell r="G34">
            <v>12155</v>
          </cell>
          <cell r="I34">
            <v>5138</v>
          </cell>
          <cell r="J34">
            <v>6537</v>
          </cell>
          <cell r="K34">
            <v>6863</v>
          </cell>
          <cell r="M34">
            <v>154</v>
          </cell>
          <cell r="AM34">
            <v>1</v>
          </cell>
          <cell r="AN34">
            <v>0.107</v>
          </cell>
          <cell r="AO34">
            <v>1</v>
          </cell>
          <cell r="AP34" t="str">
            <v>내선전공</v>
          </cell>
          <cell r="AQ34">
            <v>0.107</v>
          </cell>
          <cell r="BB34" t="str">
            <v>전 7-8</v>
          </cell>
        </row>
        <row r="35">
          <cell r="A35">
            <v>14</v>
          </cell>
          <cell r="B35" t="str">
            <v>전선</v>
          </cell>
          <cell r="C35" t="str">
            <v>GV 325㎟</v>
          </cell>
          <cell r="D35">
            <v>1.05</v>
          </cell>
          <cell r="E35" t="str">
            <v>m</v>
          </cell>
          <cell r="F35">
            <v>50</v>
          </cell>
          <cell r="G35">
            <v>19004</v>
          </cell>
          <cell r="I35">
            <v>7684</v>
          </cell>
          <cell r="J35">
            <v>10562</v>
          </cell>
          <cell r="K35">
            <v>11090</v>
          </cell>
          <cell r="M35">
            <v>230</v>
          </cell>
          <cell r="AM35">
            <v>1</v>
          </cell>
          <cell r="AN35">
            <v>0.16</v>
          </cell>
          <cell r="AO35">
            <v>1</v>
          </cell>
          <cell r="AP35" t="str">
            <v>내선전공</v>
          </cell>
          <cell r="AQ35">
            <v>0.16</v>
          </cell>
          <cell r="BB35" t="str">
            <v>전 7-8</v>
          </cell>
        </row>
        <row r="36">
          <cell r="A36">
            <v>15</v>
          </cell>
          <cell r="B36" t="str">
            <v>전선</v>
          </cell>
          <cell r="C36" t="str">
            <v>BC 22㎟</v>
          </cell>
          <cell r="D36">
            <v>1.05</v>
          </cell>
          <cell r="E36" t="str">
            <v>m</v>
          </cell>
          <cell r="F36">
            <v>50</v>
          </cell>
          <cell r="G36">
            <v>2160</v>
          </cell>
          <cell r="I36">
            <v>1488</v>
          </cell>
          <cell r="J36">
            <v>599</v>
          </cell>
          <cell r="K36">
            <v>628</v>
          </cell>
          <cell r="M36">
            <v>44</v>
          </cell>
          <cell r="AM36">
            <v>1</v>
          </cell>
          <cell r="AN36">
            <v>3.1E-2</v>
          </cell>
          <cell r="AO36">
            <v>1</v>
          </cell>
          <cell r="AP36" t="str">
            <v>내선전공</v>
          </cell>
          <cell r="AQ36">
            <v>3.1E-2</v>
          </cell>
          <cell r="BB36" t="str">
            <v>전 7-8</v>
          </cell>
        </row>
        <row r="37">
          <cell r="A37">
            <v>16</v>
          </cell>
          <cell r="B37" t="str">
            <v>전선</v>
          </cell>
          <cell r="C37" t="str">
            <v>BC 38㎟</v>
          </cell>
          <cell r="D37">
            <v>1.05</v>
          </cell>
          <cell r="E37" t="str">
            <v>m</v>
          </cell>
          <cell r="F37">
            <v>50</v>
          </cell>
          <cell r="G37">
            <v>2511</v>
          </cell>
          <cell r="I37">
            <v>1488</v>
          </cell>
          <cell r="J37">
            <v>933</v>
          </cell>
          <cell r="K37">
            <v>979</v>
          </cell>
          <cell r="M37">
            <v>44</v>
          </cell>
          <cell r="AM37">
            <v>1</v>
          </cell>
          <cell r="AN37">
            <v>3.1E-2</v>
          </cell>
          <cell r="AO37">
            <v>1</v>
          </cell>
          <cell r="AP37" t="str">
            <v>내선전공</v>
          </cell>
          <cell r="AQ37">
            <v>3.1E-2</v>
          </cell>
          <cell r="BB37" t="str">
            <v>전 7-8</v>
          </cell>
        </row>
        <row r="38">
          <cell r="A38">
            <v>17</v>
          </cell>
          <cell r="B38" t="str">
            <v>전선</v>
          </cell>
          <cell r="C38" t="str">
            <v>BC 60㎟</v>
          </cell>
          <cell r="D38">
            <v>1.05</v>
          </cell>
          <cell r="E38" t="str">
            <v>m</v>
          </cell>
          <cell r="F38">
            <v>50</v>
          </cell>
          <cell r="G38">
            <v>4203</v>
          </cell>
          <cell r="I38">
            <v>2497</v>
          </cell>
          <cell r="J38">
            <v>1555</v>
          </cell>
          <cell r="K38">
            <v>1632</v>
          </cell>
          <cell r="M38">
            <v>74</v>
          </cell>
          <cell r="AM38">
            <v>1</v>
          </cell>
          <cell r="AN38">
            <v>5.1999999999999998E-2</v>
          </cell>
          <cell r="AO38">
            <v>1</v>
          </cell>
          <cell r="AP38" t="str">
            <v>내선전공</v>
          </cell>
          <cell r="AQ38">
            <v>5.1999999999999998E-2</v>
          </cell>
          <cell r="BB38" t="str">
            <v>전 7-8</v>
          </cell>
        </row>
        <row r="39">
          <cell r="A39">
            <v>18</v>
          </cell>
          <cell r="B39" t="str">
            <v>전선</v>
          </cell>
          <cell r="C39" t="str">
            <v>BC 100㎟</v>
          </cell>
          <cell r="D39">
            <v>1.05</v>
          </cell>
          <cell r="E39" t="str">
            <v>m</v>
          </cell>
          <cell r="F39">
            <v>50</v>
          </cell>
          <cell r="G39">
            <v>5785</v>
          </cell>
          <cell r="I39">
            <v>3073</v>
          </cell>
          <cell r="J39">
            <v>2496</v>
          </cell>
          <cell r="K39">
            <v>2620</v>
          </cell>
          <cell r="M39">
            <v>92</v>
          </cell>
          <cell r="AM39">
            <v>1</v>
          </cell>
          <cell r="AN39">
            <v>6.4000000000000001E-2</v>
          </cell>
          <cell r="AO39">
            <v>1</v>
          </cell>
          <cell r="AP39" t="str">
            <v>내선전공</v>
          </cell>
          <cell r="AQ39">
            <v>6.4000000000000001E-2</v>
          </cell>
          <cell r="BB39" t="str">
            <v>전 7-8</v>
          </cell>
        </row>
        <row r="40">
          <cell r="A40">
            <v>19</v>
          </cell>
          <cell r="B40" t="str">
            <v>전선</v>
          </cell>
          <cell r="C40" t="str">
            <v>IV 1.2㎜</v>
          </cell>
          <cell r="D40">
            <v>1.05</v>
          </cell>
          <cell r="E40" t="str">
            <v>m</v>
          </cell>
          <cell r="F40">
            <v>50</v>
          </cell>
          <cell r="G40">
            <v>529</v>
          </cell>
          <cell r="I40">
            <v>480</v>
          </cell>
          <cell r="J40">
            <v>34</v>
          </cell>
          <cell r="K40">
            <v>35</v>
          </cell>
          <cell r="M40">
            <v>14</v>
          </cell>
          <cell r="AM40">
            <v>1</v>
          </cell>
          <cell r="AN40">
            <v>0.01</v>
          </cell>
          <cell r="AO40">
            <v>1</v>
          </cell>
          <cell r="AP40" t="str">
            <v>내선전공</v>
          </cell>
          <cell r="AQ40">
            <v>0.01</v>
          </cell>
          <cell r="BB40" t="str">
            <v>전 7-8</v>
          </cell>
        </row>
        <row r="41">
          <cell r="A41">
            <v>20</v>
          </cell>
          <cell r="B41" t="str">
            <v>전선</v>
          </cell>
          <cell r="C41" t="str">
            <v>IV 1.6㎜</v>
          </cell>
          <cell r="D41">
            <v>1.05</v>
          </cell>
          <cell r="E41" t="str">
            <v>m</v>
          </cell>
          <cell r="F41">
            <v>50</v>
          </cell>
          <cell r="G41">
            <v>551</v>
          </cell>
          <cell r="I41">
            <v>480</v>
          </cell>
          <cell r="J41">
            <v>55</v>
          </cell>
          <cell r="K41">
            <v>57</v>
          </cell>
          <cell r="M41">
            <v>14</v>
          </cell>
          <cell r="AM41">
            <v>1</v>
          </cell>
          <cell r="AN41">
            <v>0.01</v>
          </cell>
          <cell r="AO41">
            <v>1</v>
          </cell>
          <cell r="AP41" t="str">
            <v>내선전공</v>
          </cell>
          <cell r="AQ41">
            <v>0.01</v>
          </cell>
          <cell r="BB41" t="str">
            <v>전 7-8</v>
          </cell>
        </row>
        <row r="42">
          <cell r="A42">
            <v>21</v>
          </cell>
          <cell r="B42" t="str">
            <v>전선</v>
          </cell>
          <cell r="C42" t="str">
            <v>IV 2㎜</v>
          </cell>
          <cell r="D42">
            <v>1.05</v>
          </cell>
          <cell r="E42" t="str">
            <v>m</v>
          </cell>
          <cell r="F42">
            <v>50</v>
          </cell>
          <cell r="G42">
            <v>582</v>
          </cell>
          <cell r="I42">
            <v>480</v>
          </cell>
          <cell r="J42">
            <v>84</v>
          </cell>
          <cell r="K42">
            <v>88</v>
          </cell>
          <cell r="M42">
            <v>14</v>
          </cell>
          <cell r="AM42">
            <v>1</v>
          </cell>
          <cell r="AN42">
            <v>0.01</v>
          </cell>
          <cell r="AO42">
            <v>1</v>
          </cell>
          <cell r="AP42" t="str">
            <v>내선전공</v>
          </cell>
          <cell r="AQ42">
            <v>0.01</v>
          </cell>
          <cell r="BB42" t="str">
            <v>전 7-8</v>
          </cell>
        </row>
        <row r="43">
          <cell r="A43">
            <v>22</v>
          </cell>
          <cell r="B43" t="str">
            <v>전선</v>
          </cell>
          <cell r="C43" t="str">
            <v>IV 3.5㎟</v>
          </cell>
          <cell r="D43">
            <v>1.05</v>
          </cell>
          <cell r="E43" t="str">
            <v>m</v>
          </cell>
          <cell r="F43">
            <v>50</v>
          </cell>
          <cell r="G43">
            <v>602</v>
          </cell>
          <cell r="I43">
            <v>480</v>
          </cell>
          <cell r="J43">
            <v>103</v>
          </cell>
          <cell r="K43">
            <v>108</v>
          </cell>
          <cell r="M43">
            <v>14</v>
          </cell>
          <cell r="AM43">
            <v>1</v>
          </cell>
          <cell r="AN43">
            <v>0.01</v>
          </cell>
          <cell r="AO43">
            <v>1</v>
          </cell>
          <cell r="AP43" t="str">
            <v>내선전공</v>
          </cell>
          <cell r="AQ43">
            <v>0.01</v>
          </cell>
          <cell r="BB43" t="str">
            <v>전 7-8</v>
          </cell>
        </row>
        <row r="44">
          <cell r="A44">
            <v>23</v>
          </cell>
          <cell r="B44" t="str">
            <v>전선</v>
          </cell>
          <cell r="C44" t="str">
            <v>IV 5.5㎟</v>
          </cell>
          <cell r="D44">
            <v>1.05</v>
          </cell>
          <cell r="E44" t="str">
            <v>m</v>
          </cell>
          <cell r="F44">
            <v>50</v>
          </cell>
          <cell r="G44">
            <v>666</v>
          </cell>
          <cell r="I44">
            <v>480</v>
          </cell>
          <cell r="J44">
            <v>164</v>
          </cell>
          <cell r="K44">
            <v>172</v>
          </cell>
          <cell r="M44">
            <v>14</v>
          </cell>
          <cell r="AM44">
            <v>1</v>
          </cell>
          <cell r="AN44">
            <v>0.01</v>
          </cell>
          <cell r="AO44">
            <v>1</v>
          </cell>
          <cell r="AP44" t="str">
            <v>내선전공</v>
          </cell>
          <cell r="AQ44">
            <v>0.01</v>
          </cell>
          <cell r="BB44" t="str">
            <v>전 7-8</v>
          </cell>
        </row>
        <row r="45">
          <cell r="A45">
            <v>24</v>
          </cell>
          <cell r="B45" t="str">
            <v>전선</v>
          </cell>
          <cell r="C45" t="str">
            <v>IV 8㎟</v>
          </cell>
          <cell r="D45">
            <v>1.05</v>
          </cell>
          <cell r="E45" t="str">
            <v>m</v>
          </cell>
          <cell r="F45">
            <v>50</v>
          </cell>
          <cell r="G45">
            <v>1220</v>
          </cell>
          <cell r="I45">
            <v>960</v>
          </cell>
          <cell r="J45">
            <v>221</v>
          </cell>
          <cell r="K45">
            <v>232</v>
          </cell>
          <cell r="M45">
            <v>28</v>
          </cell>
          <cell r="AM45">
            <v>1</v>
          </cell>
          <cell r="AN45">
            <v>0.02</v>
          </cell>
          <cell r="AO45">
            <v>1</v>
          </cell>
          <cell r="AP45" t="str">
            <v>내선전공</v>
          </cell>
          <cell r="AQ45">
            <v>0.02</v>
          </cell>
          <cell r="BB45" t="str">
            <v>전 7-8</v>
          </cell>
        </row>
        <row r="46">
          <cell r="A46">
            <v>25</v>
          </cell>
          <cell r="B46" t="str">
            <v>전선</v>
          </cell>
          <cell r="C46" t="str">
            <v>IV 14㎟</v>
          </cell>
          <cell r="D46">
            <v>1.05</v>
          </cell>
          <cell r="E46" t="str">
            <v>m</v>
          </cell>
          <cell r="F46">
            <v>50</v>
          </cell>
          <cell r="G46">
            <v>1467</v>
          </cell>
          <cell r="I46">
            <v>960</v>
          </cell>
          <cell r="J46">
            <v>457</v>
          </cell>
          <cell r="K46">
            <v>479</v>
          </cell>
          <cell r="M46">
            <v>28</v>
          </cell>
          <cell r="AM46">
            <v>1</v>
          </cell>
          <cell r="AN46">
            <v>0.02</v>
          </cell>
          <cell r="AO46">
            <v>1</v>
          </cell>
          <cell r="AP46" t="str">
            <v>내선전공</v>
          </cell>
          <cell r="AQ46">
            <v>0.02</v>
          </cell>
          <cell r="BB46" t="str">
            <v>전 7-8</v>
          </cell>
        </row>
        <row r="47">
          <cell r="A47">
            <v>26</v>
          </cell>
          <cell r="B47" t="str">
            <v>전선</v>
          </cell>
          <cell r="C47" t="str">
            <v>IV 22㎟</v>
          </cell>
          <cell r="D47">
            <v>1.05</v>
          </cell>
          <cell r="E47" t="str">
            <v>m</v>
          </cell>
          <cell r="F47">
            <v>50</v>
          </cell>
          <cell r="G47">
            <v>2229</v>
          </cell>
          <cell r="I47">
            <v>1488</v>
          </cell>
          <cell r="J47">
            <v>664</v>
          </cell>
          <cell r="K47">
            <v>697</v>
          </cell>
          <cell r="M47">
            <v>44</v>
          </cell>
          <cell r="AM47">
            <v>1</v>
          </cell>
          <cell r="AN47">
            <v>3.1E-2</v>
          </cell>
          <cell r="AO47">
            <v>1</v>
          </cell>
          <cell r="AP47" t="str">
            <v>내선전공</v>
          </cell>
          <cell r="AQ47">
            <v>3.1E-2</v>
          </cell>
          <cell r="BB47" t="str">
            <v>전 7-8</v>
          </cell>
        </row>
        <row r="48">
          <cell r="A48">
            <v>27</v>
          </cell>
          <cell r="B48" t="str">
            <v>전선</v>
          </cell>
          <cell r="C48" t="str">
            <v>IV 38㎟</v>
          </cell>
          <cell r="D48">
            <v>1.05</v>
          </cell>
          <cell r="E48" t="str">
            <v>m</v>
          </cell>
          <cell r="F48">
            <v>50</v>
          </cell>
          <cell r="G48">
            <v>2640</v>
          </cell>
          <cell r="I48">
            <v>1488</v>
          </cell>
          <cell r="J48">
            <v>1056</v>
          </cell>
          <cell r="K48">
            <v>1108</v>
          </cell>
          <cell r="M48">
            <v>44</v>
          </cell>
          <cell r="AM48">
            <v>1</v>
          </cell>
          <cell r="AN48">
            <v>3.1E-2</v>
          </cell>
          <cell r="AO48">
            <v>1</v>
          </cell>
          <cell r="AP48" t="str">
            <v>내선전공</v>
          </cell>
          <cell r="AQ48">
            <v>3.1E-2</v>
          </cell>
          <cell r="BB48" t="str">
            <v>전 7-8</v>
          </cell>
        </row>
        <row r="49">
          <cell r="A49">
            <v>28</v>
          </cell>
          <cell r="B49" t="str">
            <v>전선</v>
          </cell>
          <cell r="C49" t="str">
            <v>HIV 1.2㎜</v>
          </cell>
          <cell r="D49">
            <v>1.05</v>
          </cell>
          <cell r="E49" t="str">
            <v>m</v>
          </cell>
          <cell r="F49">
            <v>50</v>
          </cell>
          <cell r="G49">
            <v>531</v>
          </cell>
          <cell r="I49">
            <v>480</v>
          </cell>
          <cell r="J49">
            <v>36</v>
          </cell>
          <cell r="K49">
            <v>37</v>
          </cell>
          <cell r="M49">
            <v>14</v>
          </cell>
          <cell r="AM49">
            <v>1</v>
          </cell>
          <cell r="AN49">
            <v>0.01</v>
          </cell>
          <cell r="AO49">
            <v>1</v>
          </cell>
          <cell r="AP49" t="str">
            <v>내선전공</v>
          </cell>
          <cell r="AQ49">
            <v>0.01</v>
          </cell>
          <cell r="BB49" t="str">
            <v>전 7-8</v>
          </cell>
        </row>
        <row r="50">
          <cell r="A50">
            <v>29</v>
          </cell>
          <cell r="B50" t="str">
            <v>전선</v>
          </cell>
          <cell r="C50" t="str">
            <v>HIV 1.6㎜</v>
          </cell>
          <cell r="D50">
            <v>1.05</v>
          </cell>
          <cell r="E50" t="str">
            <v>m</v>
          </cell>
          <cell r="F50">
            <v>50</v>
          </cell>
          <cell r="G50">
            <v>554</v>
          </cell>
          <cell r="I50">
            <v>480</v>
          </cell>
          <cell r="J50">
            <v>58</v>
          </cell>
          <cell r="K50">
            <v>60</v>
          </cell>
          <cell r="M50">
            <v>14</v>
          </cell>
          <cell r="AM50">
            <v>1</v>
          </cell>
          <cell r="AN50">
            <v>0.01</v>
          </cell>
          <cell r="AO50">
            <v>1</v>
          </cell>
          <cell r="AP50" t="str">
            <v>내선전공</v>
          </cell>
          <cell r="AQ50">
            <v>0.01</v>
          </cell>
          <cell r="BB50" t="str">
            <v>전 7-8</v>
          </cell>
        </row>
        <row r="51">
          <cell r="A51">
            <v>30</v>
          </cell>
          <cell r="B51" t="str">
            <v>전선</v>
          </cell>
          <cell r="C51" t="str">
            <v>HIV 2㎜</v>
          </cell>
          <cell r="D51">
            <v>1.05</v>
          </cell>
          <cell r="E51" t="str">
            <v>m</v>
          </cell>
          <cell r="F51">
            <v>50</v>
          </cell>
          <cell r="G51">
            <v>583</v>
          </cell>
          <cell r="I51">
            <v>480</v>
          </cell>
          <cell r="J51">
            <v>85</v>
          </cell>
          <cell r="K51">
            <v>89</v>
          </cell>
          <cell r="M51">
            <v>14</v>
          </cell>
          <cell r="AM51">
            <v>1</v>
          </cell>
          <cell r="AN51">
            <v>0.01</v>
          </cell>
          <cell r="AO51">
            <v>1</v>
          </cell>
          <cell r="AP51" t="str">
            <v>내선전공</v>
          </cell>
          <cell r="AQ51">
            <v>0.01</v>
          </cell>
          <cell r="BB51" t="str">
            <v>전 7-8</v>
          </cell>
        </row>
        <row r="52">
          <cell r="A52">
            <v>31</v>
          </cell>
          <cell r="B52" t="str">
            <v>케이블</v>
          </cell>
          <cell r="C52" t="str">
            <v>FR-3 10C/1.6㎟</v>
          </cell>
          <cell r="D52">
            <v>1.05</v>
          </cell>
          <cell r="E52" t="str">
            <v>m</v>
          </cell>
          <cell r="F52">
            <v>50</v>
          </cell>
          <cell r="G52">
            <v>4916</v>
          </cell>
          <cell r="I52">
            <v>2944</v>
          </cell>
          <cell r="J52">
            <v>1795</v>
          </cell>
          <cell r="K52">
            <v>1884</v>
          </cell>
          <cell r="M52">
            <v>88</v>
          </cell>
          <cell r="AM52">
            <v>1</v>
          </cell>
          <cell r="AN52">
            <v>4.8000000000000001E-2</v>
          </cell>
          <cell r="AO52">
            <v>1</v>
          </cell>
          <cell r="AP52" t="str">
            <v>저압케이블공</v>
          </cell>
          <cell r="AQ52">
            <v>4.8000000000000001E-2</v>
          </cell>
          <cell r="BB52" t="str">
            <v>전 7-10</v>
          </cell>
        </row>
        <row r="53">
          <cell r="A53">
            <v>32</v>
          </cell>
          <cell r="B53" t="str">
            <v>케이블</v>
          </cell>
          <cell r="C53" t="str">
            <v>FR-3 7C/2㎟</v>
          </cell>
          <cell r="D53">
            <v>1.05</v>
          </cell>
          <cell r="E53" t="str">
            <v>m</v>
          </cell>
          <cell r="F53">
            <v>50</v>
          </cell>
          <cell r="G53">
            <v>4535</v>
          </cell>
          <cell r="I53">
            <v>2944</v>
          </cell>
          <cell r="J53">
            <v>1432</v>
          </cell>
          <cell r="K53">
            <v>1503</v>
          </cell>
          <cell r="M53">
            <v>88</v>
          </cell>
          <cell r="AM53">
            <v>1</v>
          </cell>
          <cell r="AN53">
            <v>4.8000000000000001E-2</v>
          </cell>
          <cell r="AO53">
            <v>1</v>
          </cell>
          <cell r="AP53" t="str">
            <v>저압케이블공</v>
          </cell>
          <cell r="AQ53">
            <v>4.8000000000000001E-2</v>
          </cell>
          <cell r="BB53" t="str">
            <v>전 7-10</v>
          </cell>
        </row>
        <row r="54">
          <cell r="A54">
            <v>33</v>
          </cell>
          <cell r="B54" t="str">
            <v>케이블</v>
          </cell>
          <cell r="C54" t="str">
            <v>CV 600V 1C/3.5㎟</v>
          </cell>
          <cell r="D54">
            <v>1.03</v>
          </cell>
          <cell r="E54" t="str">
            <v>m</v>
          </cell>
          <cell r="F54">
            <v>50</v>
          </cell>
          <cell r="G54">
            <v>881</v>
          </cell>
          <cell r="I54">
            <v>674</v>
          </cell>
          <cell r="J54">
            <v>182</v>
          </cell>
          <cell r="K54">
            <v>187</v>
          </cell>
          <cell r="M54">
            <v>20</v>
          </cell>
          <cell r="AM54">
            <v>1</v>
          </cell>
          <cell r="AN54">
            <v>1.0999999999999999E-2</v>
          </cell>
          <cell r="AO54">
            <v>1</v>
          </cell>
          <cell r="AP54" t="str">
            <v>저압케이블공</v>
          </cell>
          <cell r="AQ54">
            <v>1.0999999999999999E-2</v>
          </cell>
          <cell r="BB54" t="str">
            <v>전 7-10</v>
          </cell>
        </row>
        <row r="55">
          <cell r="A55">
            <v>34</v>
          </cell>
          <cell r="B55" t="str">
            <v>케이블</v>
          </cell>
          <cell r="C55" t="str">
            <v>CV 600V 1C/5.5㎟</v>
          </cell>
          <cell r="D55">
            <v>1.03</v>
          </cell>
          <cell r="E55" t="str">
            <v>m</v>
          </cell>
          <cell r="F55">
            <v>50</v>
          </cell>
          <cell r="G55">
            <v>1095</v>
          </cell>
          <cell r="I55">
            <v>797</v>
          </cell>
          <cell r="J55">
            <v>267</v>
          </cell>
          <cell r="K55">
            <v>275</v>
          </cell>
          <cell r="M55">
            <v>23</v>
          </cell>
          <cell r="AM55">
            <v>1</v>
          </cell>
          <cell r="AN55">
            <v>1.2999999999999999E-2</v>
          </cell>
          <cell r="AO55">
            <v>1</v>
          </cell>
          <cell r="AP55" t="str">
            <v>저압케이블공</v>
          </cell>
          <cell r="AQ55">
            <v>1.2999999999999999E-2</v>
          </cell>
          <cell r="BB55" t="str">
            <v>전 7-10</v>
          </cell>
        </row>
        <row r="56">
          <cell r="A56">
            <v>35</v>
          </cell>
          <cell r="B56" t="str">
            <v>케이블</v>
          </cell>
          <cell r="C56" t="str">
            <v>CV 600V 1C/8㎟</v>
          </cell>
          <cell r="D56">
            <v>1.03</v>
          </cell>
          <cell r="E56" t="str">
            <v>m</v>
          </cell>
          <cell r="F56">
            <v>50</v>
          </cell>
          <cell r="G56">
            <v>1219</v>
          </cell>
          <cell r="I56">
            <v>858</v>
          </cell>
          <cell r="J56">
            <v>327</v>
          </cell>
          <cell r="K56">
            <v>336</v>
          </cell>
          <cell r="M56">
            <v>25</v>
          </cell>
          <cell r="AM56">
            <v>1</v>
          </cell>
          <cell r="AN56">
            <v>1.4E-2</v>
          </cell>
          <cell r="AO56">
            <v>1</v>
          </cell>
          <cell r="AP56" t="str">
            <v>저압케이블공</v>
          </cell>
          <cell r="AQ56">
            <v>1.4E-2</v>
          </cell>
          <cell r="BB56" t="str">
            <v>전 7-10</v>
          </cell>
        </row>
        <row r="57">
          <cell r="A57">
            <v>36</v>
          </cell>
          <cell r="B57" t="str">
            <v>케이블</v>
          </cell>
          <cell r="C57" t="str">
            <v>CV 600V 1C/14㎟</v>
          </cell>
          <cell r="D57">
            <v>1.03</v>
          </cell>
          <cell r="E57" t="str">
            <v>m</v>
          </cell>
          <cell r="F57">
            <v>50</v>
          </cell>
          <cell r="G57">
            <v>1854</v>
          </cell>
          <cell r="I57">
            <v>1226</v>
          </cell>
          <cell r="J57">
            <v>575</v>
          </cell>
          <cell r="K57">
            <v>592</v>
          </cell>
          <cell r="M57">
            <v>36</v>
          </cell>
          <cell r="AM57">
            <v>1</v>
          </cell>
          <cell r="AN57">
            <v>0.02</v>
          </cell>
          <cell r="AO57">
            <v>1</v>
          </cell>
          <cell r="AP57" t="str">
            <v>저압케이블공</v>
          </cell>
          <cell r="AQ57">
            <v>0.02</v>
          </cell>
          <cell r="BB57" t="str">
            <v>전 7-9</v>
          </cell>
        </row>
        <row r="58">
          <cell r="A58">
            <v>37</v>
          </cell>
          <cell r="B58" t="str">
            <v>케이블</v>
          </cell>
          <cell r="C58" t="str">
            <v>CV 600V 1C/22㎟</v>
          </cell>
          <cell r="D58">
            <v>1.03</v>
          </cell>
          <cell r="E58" t="str">
            <v>m</v>
          </cell>
          <cell r="F58">
            <v>50</v>
          </cell>
          <cell r="G58">
            <v>2460</v>
          </cell>
          <cell r="I58">
            <v>1594</v>
          </cell>
          <cell r="J58">
            <v>796</v>
          </cell>
          <cell r="K58">
            <v>819</v>
          </cell>
          <cell r="M58">
            <v>47</v>
          </cell>
          <cell r="AM58">
            <v>1</v>
          </cell>
          <cell r="AN58">
            <v>2.5999999999999999E-2</v>
          </cell>
          <cell r="AO58">
            <v>1</v>
          </cell>
          <cell r="AP58" t="str">
            <v>저압케이블공</v>
          </cell>
          <cell r="AQ58">
            <v>2.5999999999999999E-2</v>
          </cell>
          <cell r="BB58" t="str">
            <v>전 7-9</v>
          </cell>
        </row>
        <row r="59">
          <cell r="A59">
            <v>38</v>
          </cell>
          <cell r="B59" t="str">
            <v>케이블</v>
          </cell>
          <cell r="C59" t="str">
            <v>CV 600V 1C/38㎟</v>
          </cell>
          <cell r="D59">
            <v>1.03</v>
          </cell>
          <cell r="E59" t="str">
            <v>m</v>
          </cell>
          <cell r="F59">
            <v>50</v>
          </cell>
          <cell r="G59">
            <v>3537</v>
          </cell>
          <cell r="I59">
            <v>2208</v>
          </cell>
          <cell r="J59">
            <v>1227</v>
          </cell>
          <cell r="K59">
            <v>1263</v>
          </cell>
          <cell r="M59">
            <v>66</v>
          </cell>
          <cell r="AM59">
            <v>1</v>
          </cell>
          <cell r="AN59">
            <v>3.5999999999999997E-2</v>
          </cell>
          <cell r="AO59">
            <v>1</v>
          </cell>
          <cell r="AP59" t="str">
            <v>저압케이블공</v>
          </cell>
          <cell r="AQ59">
            <v>3.5999999999999997E-2</v>
          </cell>
          <cell r="BB59" t="str">
            <v>전 7-9</v>
          </cell>
        </row>
        <row r="60">
          <cell r="A60">
            <v>39</v>
          </cell>
          <cell r="B60" t="str">
            <v>케이블</v>
          </cell>
          <cell r="C60" t="str">
            <v>CV 600V 1C/60㎟</v>
          </cell>
          <cell r="D60">
            <v>1.03</v>
          </cell>
          <cell r="E60" t="str">
            <v>m</v>
          </cell>
          <cell r="F60">
            <v>50</v>
          </cell>
          <cell r="G60">
            <v>5073</v>
          </cell>
          <cell r="I60">
            <v>3005</v>
          </cell>
          <cell r="J60">
            <v>1921</v>
          </cell>
          <cell r="K60">
            <v>1978</v>
          </cell>
          <cell r="M60">
            <v>90</v>
          </cell>
          <cell r="AM60">
            <v>1</v>
          </cell>
          <cell r="AN60">
            <v>4.9000000000000002E-2</v>
          </cell>
          <cell r="AO60">
            <v>1</v>
          </cell>
          <cell r="AP60" t="str">
            <v>저압케이블공</v>
          </cell>
          <cell r="AQ60">
            <v>4.9000000000000002E-2</v>
          </cell>
          <cell r="BB60" t="str">
            <v>전 7-9</v>
          </cell>
        </row>
        <row r="61">
          <cell r="A61">
            <v>40</v>
          </cell>
          <cell r="B61" t="str">
            <v>케이블</v>
          </cell>
          <cell r="C61" t="str">
            <v>CV 600V 1C/80㎟</v>
          </cell>
          <cell r="D61">
            <v>1.03</v>
          </cell>
          <cell r="E61" t="str">
            <v>m</v>
          </cell>
          <cell r="F61">
            <v>50</v>
          </cell>
          <cell r="G61">
            <v>6463</v>
          </cell>
          <cell r="I61">
            <v>3680</v>
          </cell>
          <cell r="J61">
            <v>2596</v>
          </cell>
          <cell r="K61">
            <v>2673</v>
          </cell>
          <cell r="M61">
            <v>110</v>
          </cell>
          <cell r="AM61">
            <v>1</v>
          </cell>
          <cell r="AN61">
            <v>0.06</v>
          </cell>
          <cell r="AO61">
            <v>1</v>
          </cell>
          <cell r="AP61" t="str">
            <v>저압케이블공</v>
          </cell>
          <cell r="AQ61">
            <v>0.06</v>
          </cell>
          <cell r="BB61" t="str">
            <v>전 7-9</v>
          </cell>
        </row>
        <row r="62">
          <cell r="A62">
            <v>41</v>
          </cell>
          <cell r="B62" t="str">
            <v>케이블</v>
          </cell>
          <cell r="C62" t="str">
            <v>CV 600V 1C/100㎟</v>
          </cell>
          <cell r="D62">
            <v>1.03</v>
          </cell>
          <cell r="E62" t="str">
            <v>m</v>
          </cell>
          <cell r="F62">
            <v>50</v>
          </cell>
          <cell r="G62">
            <v>7562</v>
          </cell>
          <cell r="I62">
            <v>4355</v>
          </cell>
          <cell r="J62">
            <v>2988</v>
          </cell>
          <cell r="K62">
            <v>3077</v>
          </cell>
          <cell r="M62">
            <v>130</v>
          </cell>
          <cell r="AM62">
            <v>1</v>
          </cell>
          <cell r="AN62">
            <v>7.0999999999999994E-2</v>
          </cell>
          <cell r="AO62">
            <v>1</v>
          </cell>
          <cell r="AP62" t="str">
            <v>저압케이블공</v>
          </cell>
          <cell r="AQ62">
            <v>7.0999999999999994E-2</v>
          </cell>
          <cell r="BB62" t="str">
            <v>전 7-9</v>
          </cell>
        </row>
        <row r="63">
          <cell r="A63">
            <v>42</v>
          </cell>
          <cell r="B63" t="str">
            <v>케이블</v>
          </cell>
          <cell r="C63" t="str">
            <v>CV 600V 1C/125㎟</v>
          </cell>
          <cell r="D63">
            <v>1.03</v>
          </cell>
          <cell r="E63" t="str">
            <v>m</v>
          </cell>
          <cell r="F63">
            <v>50</v>
          </cell>
          <cell r="G63">
            <v>9221</v>
          </cell>
          <cell r="I63">
            <v>5152</v>
          </cell>
          <cell r="J63">
            <v>3801</v>
          </cell>
          <cell r="K63">
            <v>3915</v>
          </cell>
          <cell r="M63">
            <v>154</v>
          </cell>
          <cell r="AM63">
            <v>1</v>
          </cell>
          <cell r="AN63">
            <v>8.4000000000000005E-2</v>
          </cell>
          <cell r="AO63">
            <v>1</v>
          </cell>
          <cell r="AP63" t="str">
            <v>저압케이블공</v>
          </cell>
          <cell r="AQ63">
            <v>8.4000000000000005E-2</v>
          </cell>
          <cell r="BB63" t="str">
            <v>전 7-9</v>
          </cell>
        </row>
        <row r="64">
          <cell r="A64">
            <v>43</v>
          </cell>
          <cell r="B64" t="str">
            <v>케이블</v>
          </cell>
          <cell r="C64" t="str">
            <v>CV 600V 1C/150㎟</v>
          </cell>
          <cell r="D64">
            <v>1.03</v>
          </cell>
          <cell r="E64" t="str">
            <v>m</v>
          </cell>
          <cell r="F64">
            <v>50</v>
          </cell>
          <cell r="G64">
            <v>10614</v>
          </cell>
          <cell r="I64">
            <v>5950</v>
          </cell>
          <cell r="J64">
            <v>4356</v>
          </cell>
          <cell r="K64">
            <v>4486</v>
          </cell>
          <cell r="M64">
            <v>178</v>
          </cell>
          <cell r="AM64">
            <v>1</v>
          </cell>
          <cell r="AN64">
            <v>9.7000000000000003E-2</v>
          </cell>
          <cell r="AO64">
            <v>1</v>
          </cell>
          <cell r="AP64" t="str">
            <v>저압케이블공</v>
          </cell>
          <cell r="AQ64">
            <v>9.7000000000000003E-2</v>
          </cell>
          <cell r="BB64" t="str">
            <v>전 7-9</v>
          </cell>
        </row>
        <row r="65">
          <cell r="A65">
            <v>44</v>
          </cell>
          <cell r="B65" t="str">
            <v>케이블</v>
          </cell>
          <cell r="C65" t="str">
            <v>CV 600V 1C/200㎟</v>
          </cell>
          <cell r="D65">
            <v>1.03</v>
          </cell>
          <cell r="E65" t="str">
            <v>m</v>
          </cell>
          <cell r="F65">
            <v>50</v>
          </cell>
          <cell r="G65">
            <v>14445</v>
          </cell>
          <cell r="I65">
            <v>7177</v>
          </cell>
          <cell r="J65">
            <v>6848</v>
          </cell>
          <cell r="K65">
            <v>7053</v>
          </cell>
          <cell r="M65">
            <v>215</v>
          </cell>
          <cell r="AM65">
            <v>1</v>
          </cell>
          <cell r="AN65">
            <v>0.11700000000000001</v>
          </cell>
          <cell r="AO65">
            <v>1</v>
          </cell>
          <cell r="AP65" t="str">
            <v>저압케이블공</v>
          </cell>
          <cell r="AQ65">
            <v>0.11700000000000001</v>
          </cell>
          <cell r="BB65" t="str">
            <v>전 7-9</v>
          </cell>
        </row>
        <row r="66">
          <cell r="A66">
            <v>45</v>
          </cell>
          <cell r="B66" t="str">
            <v>케이블</v>
          </cell>
          <cell r="C66" t="str">
            <v>CV 600V 1C/250㎟</v>
          </cell>
          <cell r="D66">
            <v>1.03</v>
          </cell>
          <cell r="E66" t="str">
            <v>m</v>
          </cell>
          <cell r="F66">
            <v>50</v>
          </cell>
          <cell r="G66">
            <v>17155</v>
          </cell>
          <cell r="I66">
            <v>8710</v>
          </cell>
          <cell r="J66">
            <v>7946</v>
          </cell>
          <cell r="K66">
            <v>8184</v>
          </cell>
          <cell r="M66">
            <v>261</v>
          </cell>
          <cell r="AM66">
            <v>1</v>
          </cell>
          <cell r="AN66">
            <v>0.14199999999999999</v>
          </cell>
          <cell r="AO66">
            <v>1</v>
          </cell>
          <cell r="AP66" t="str">
            <v>저압케이블공</v>
          </cell>
          <cell r="AQ66">
            <v>0.14199999999999999</v>
          </cell>
          <cell r="BB66" t="str">
            <v>전 7-9</v>
          </cell>
        </row>
        <row r="67">
          <cell r="A67">
            <v>46</v>
          </cell>
          <cell r="B67" t="str">
            <v>케이블</v>
          </cell>
          <cell r="C67" t="str">
            <v>CV 600V 1C/325㎟</v>
          </cell>
          <cell r="D67">
            <v>1.03</v>
          </cell>
          <cell r="E67" t="str">
            <v>m</v>
          </cell>
          <cell r="F67">
            <v>50</v>
          </cell>
          <cell r="G67">
            <v>20688</v>
          </cell>
          <cell r="I67">
            <v>10550</v>
          </cell>
          <cell r="J67">
            <v>9536</v>
          </cell>
          <cell r="K67">
            <v>9822</v>
          </cell>
          <cell r="M67">
            <v>316</v>
          </cell>
          <cell r="AM67">
            <v>1</v>
          </cell>
          <cell r="AN67">
            <v>0.17199999999999999</v>
          </cell>
          <cell r="AO67">
            <v>1</v>
          </cell>
          <cell r="AP67" t="str">
            <v>저압케이블공</v>
          </cell>
          <cell r="AQ67">
            <v>0.17199999999999999</v>
          </cell>
          <cell r="BB67" t="str">
            <v>전 7-9</v>
          </cell>
        </row>
        <row r="68">
          <cell r="A68">
            <v>47</v>
          </cell>
          <cell r="B68" t="str">
            <v>케이블</v>
          </cell>
          <cell r="C68" t="str">
            <v>CV 600V 1C/400㎟</v>
          </cell>
          <cell r="D68">
            <v>1.03</v>
          </cell>
          <cell r="E68" t="str">
            <v>m</v>
          </cell>
          <cell r="F68">
            <v>50</v>
          </cell>
          <cell r="G68">
            <v>24673</v>
          </cell>
          <cell r="I68">
            <v>12575</v>
          </cell>
          <cell r="J68">
            <v>11380</v>
          </cell>
          <cell r="K68">
            <v>11721</v>
          </cell>
          <cell r="M68">
            <v>377</v>
          </cell>
          <cell r="AM68">
            <v>1</v>
          </cell>
          <cell r="AN68">
            <v>0.20499999999999999</v>
          </cell>
          <cell r="AO68">
            <v>1</v>
          </cell>
          <cell r="AP68" t="str">
            <v>저압케이블공</v>
          </cell>
          <cell r="AQ68">
            <v>0.20499999999999999</v>
          </cell>
          <cell r="BB68" t="str">
            <v>전 7-9</v>
          </cell>
        </row>
        <row r="69">
          <cell r="A69">
            <v>48</v>
          </cell>
          <cell r="B69" t="str">
            <v>케이블</v>
          </cell>
          <cell r="C69" t="str">
            <v>CV 600V 1C/500㎟</v>
          </cell>
          <cell r="D69">
            <v>1.03</v>
          </cell>
          <cell r="E69" t="str">
            <v>m</v>
          </cell>
          <cell r="F69">
            <v>50</v>
          </cell>
          <cell r="G69">
            <v>29837</v>
          </cell>
          <cell r="I69">
            <v>14722</v>
          </cell>
          <cell r="J69">
            <v>14247</v>
          </cell>
          <cell r="K69">
            <v>14674</v>
          </cell>
          <cell r="M69">
            <v>441</v>
          </cell>
          <cell r="AM69">
            <v>1</v>
          </cell>
          <cell r="AN69">
            <v>0.24</v>
          </cell>
          <cell r="AO69">
            <v>1</v>
          </cell>
          <cell r="AP69" t="str">
            <v>저압케이블공</v>
          </cell>
          <cell r="AQ69">
            <v>0.24</v>
          </cell>
          <cell r="BB69" t="str">
            <v>전 7-9</v>
          </cell>
        </row>
        <row r="70">
          <cell r="A70">
            <v>49</v>
          </cell>
          <cell r="B70" t="str">
            <v>케이블</v>
          </cell>
          <cell r="C70" t="str">
            <v>CV 600V 2C/2㎟</v>
          </cell>
          <cell r="D70">
            <v>1.03</v>
          </cell>
          <cell r="E70" t="str">
            <v>m</v>
          </cell>
          <cell r="F70">
            <v>50</v>
          </cell>
          <cell r="G70">
            <v>1250</v>
          </cell>
          <cell r="I70">
            <v>858</v>
          </cell>
          <cell r="J70">
            <v>357</v>
          </cell>
          <cell r="K70">
            <v>367</v>
          </cell>
          <cell r="M70">
            <v>25</v>
          </cell>
          <cell r="AM70">
            <v>1</v>
          </cell>
          <cell r="AN70">
            <v>1.4E-2</v>
          </cell>
          <cell r="AO70">
            <v>1</v>
          </cell>
          <cell r="AP70" t="str">
            <v>저압케이블공</v>
          </cell>
          <cell r="AQ70">
            <v>1.4E-2</v>
          </cell>
          <cell r="BB70" t="str">
            <v>전 7-10</v>
          </cell>
        </row>
        <row r="71">
          <cell r="A71">
            <v>50</v>
          </cell>
          <cell r="B71" t="str">
            <v>케이블</v>
          </cell>
          <cell r="C71" t="str">
            <v>CV 600V 2C/3.5㎟</v>
          </cell>
          <cell r="D71">
            <v>1.03</v>
          </cell>
          <cell r="E71" t="str">
            <v>m</v>
          </cell>
          <cell r="F71">
            <v>50</v>
          </cell>
          <cell r="G71">
            <v>1479</v>
          </cell>
          <cell r="I71">
            <v>981</v>
          </cell>
          <cell r="J71">
            <v>456</v>
          </cell>
          <cell r="K71">
            <v>469</v>
          </cell>
          <cell r="M71">
            <v>29</v>
          </cell>
          <cell r="AM71">
            <v>1</v>
          </cell>
          <cell r="AN71">
            <v>1.6E-2</v>
          </cell>
          <cell r="AO71">
            <v>1</v>
          </cell>
          <cell r="AP71" t="str">
            <v>저압케이블공</v>
          </cell>
          <cell r="AQ71">
            <v>1.6E-2</v>
          </cell>
          <cell r="BB71" t="str">
            <v>전 7-10</v>
          </cell>
        </row>
        <row r="72">
          <cell r="A72">
            <v>51</v>
          </cell>
          <cell r="B72" t="str">
            <v>케이블</v>
          </cell>
          <cell r="C72" t="str">
            <v>CV 600V 2C/5.5㎟</v>
          </cell>
          <cell r="D72">
            <v>1.03</v>
          </cell>
          <cell r="E72" t="str">
            <v>m</v>
          </cell>
          <cell r="F72">
            <v>50</v>
          </cell>
          <cell r="G72">
            <v>1763</v>
          </cell>
          <cell r="I72">
            <v>1104</v>
          </cell>
          <cell r="J72">
            <v>608</v>
          </cell>
          <cell r="K72">
            <v>626</v>
          </cell>
          <cell r="M72">
            <v>33</v>
          </cell>
          <cell r="AM72">
            <v>1</v>
          </cell>
          <cell r="AN72">
            <v>1.7999999999999999E-2</v>
          </cell>
          <cell r="AO72">
            <v>1</v>
          </cell>
          <cell r="AP72" t="str">
            <v>저압케이블공</v>
          </cell>
          <cell r="AQ72">
            <v>1.7999999999999999E-2</v>
          </cell>
          <cell r="BB72" t="str">
            <v>전 7-10</v>
          </cell>
        </row>
        <row r="73">
          <cell r="A73">
            <v>52</v>
          </cell>
          <cell r="B73" t="str">
            <v>케이블</v>
          </cell>
          <cell r="C73" t="str">
            <v>CV 600V 2C/8㎟</v>
          </cell>
          <cell r="D73">
            <v>1.03</v>
          </cell>
          <cell r="E73" t="str">
            <v>m</v>
          </cell>
          <cell r="F73">
            <v>50</v>
          </cell>
          <cell r="G73">
            <v>2052</v>
          </cell>
          <cell r="I73">
            <v>1226</v>
          </cell>
          <cell r="J73">
            <v>767</v>
          </cell>
          <cell r="K73">
            <v>790</v>
          </cell>
          <cell r="M73">
            <v>36</v>
          </cell>
          <cell r="AM73">
            <v>1</v>
          </cell>
          <cell r="AN73">
            <v>0.02</v>
          </cell>
          <cell r="AO73">
            <v>1</v>
          </cell>
          <cell r="AP73" t="str">
            <v>저압케이블공</v>
          </cell>
          <cell r="AQ73">
            <v>0.02</v>
          </cell>
          <cell r="BB73" t="str">
            <v>전 7-10</v>
          </cell>
        </row>
        <row r="74">
          <cell r="A74">
            <v>53</v>
          </cell>
          <cell r="B74" t="str">
            <v>케이블</v>
          </cell>
          <cell r="C74" t="str">
            <v>CV 600V 2C/14㎟</v>
          </cell>
          <cell r="D74">
            <v>1.03</v>
          </cell>
          <cell r="E74" t="str">
            <v>m</v>
          </cell>
          <cell r="F74">
            <v>50</v>
          </cell>
          <cell r="G74">
            <v>3888</v>
          </cell>
          <cell r="I74">
            <v>2404</v>
          </cell>
          <cell r="J74">
            <v>1371</v>
          </cell>
          <cell r="K74">
            <v>1412</v>
          </cell>
          <cell r="M74">
            <v>72</v>
          </cell>
          <cell r="AM74">
            <v>1</v>
          </cell>
          <cell r="AN74">
            <v>2.7999999999999997E-2</v>
          </cell>
          <cell r="AO74">
            <v>1.4</v>
          </cell>
          <cell r="AP74" t="str">
            <v>저압케이블공</v>
          </cell>
          <cell r="AQ74">
            <v>2.7999999999999997E-2</v>
          </cell>
          <cell r="BB74" t="str">
            <v>전 7-9</v>
          </cell>
        </row>
        <row r="75">
          <cell r="A75">
            <v>54</v>
          </cell>
          <cell r="B75" t="str">
            <v>케이블</v>
          </cell>
          <cell r="C75" t="str">
            <v>CV 600V 2C/22㎟</v>
          </cell>
          <cell r="D75">
            <v>1.03</v>
          </cell>
          <cell r="E75" t="str">
            <v>m</v>
          </cell>
          <cell r="F75">
            <v>50</v>
          </cell>
          <cell r="G75">
            <v>5087</v>
          </cell>
          <cell r="I75">
            <v>3126</v>
          </cell>
          <cell r="J75">
            <v>1814</v>
          </cell>
          <cell r="K75">
            <v>1868</v>
          </cell>
          <cell r="M75">
            <v>93</v>
          </cell>
          <cell r="AM75">
            <v>1</v>
          </cell>
          <cell r="AN75">
            <v>3.6399999999999995E-2</v>
          </cell>
          <cell r="AO75">
            <v>1.4</v>
          </cell>
          <cell r="AP75" t="str">
            <v>저압케이블공</v>
          </cell>
          <cell r="AQ75">
            <v>3.6399999999999995E-2</v>
          </cell>
          <cell r="BB75" t="str">
            <v>전 7-9</v>
          </cell>
        </row>
        <row r="76">
          <cell r="A76">
            <v>55</v>
          </cell>
          <cell r="B76" t="str">
            <v>케이블</v>
          </cell>
          <cell r="C76" t="str">
            <v>CV 600V 2C/38㎟</v>
          </cell>
          <cell r="D76">
            <v>1.03</v>
          </cell>
          <cell r="E76" t="str">
            <v>m</v>
          </cell>
          <cell r="F76">
            <v>50</v>
          </cell>
          <cell r="G76">
            <v>7334</v>
          </cell>
          <cell r="I76">
            <v>4328</v>
          </cell>
          <cell r="J76">
            <v>2794</v>
          </cell>
          <cell r="K76">
            <v>2877</v>
          </cell>
          <cell r="M76">
            <v>129</v>
          </cell>
          <cell r="AM76">
            <v>1</v>
          </cell>
          <cell r="AN76">
            <v>5.0399999999999993E-2</v>
          </cell>
          <cell r="AO76">
            <v>1.4</v>
          </cell>
          <cell r="AP76" t="str">
            <v>저압케이블공</v>
          </cell>
          <cell r="AQ76">
            <v>5.0399999999999993E-2</v>
          </cell>
          <cell r="BB76" t="str">
            <v>전 7-9</v>
          </cell>
        </row>
        <row r="77">
          <cell r="A77">
            <v>56</v>
          </cell>
          <cell r="B77" t="str">
            <v>케이블</v>
          </cell>
          <cell r="C77" t="str">
            <v>CV 600V 2C/60㎟</v>
          </cell>
          <cell r="D77">
            <v>1.03</v>
          </cell>
          <cell r="E77" t="str">
            <v>m</v>
          </cell>
          <cell r="F77">
            <v>50</v>
          </cell>
          <cell r="G77">
            <v>11060</v>
          </cell>
          <cell r="I77">
            <v>5891</v>
          </cell>
          <cell r="J77">
            <v>4848</v>
          </cell>
          <cell r="K77">
            <v>4993</v>
          </cell>
          <cell r="M77">
            <v>176</v>
          </cell>
          <cell r="AM77">
            <v>1</v>
          </cell>
          <cell r="AN77">
            <v>6.8599999999999994E-2</v>
          </cell>
          <cell r="AO77">
            <v>1.4</v>
          </cell>
          <cell r="AP77" t="str">
            <v>저압케이블공</v>
          </cell>
          <cell r="AQ77">
            <v>6.8599999999999994E-2</v>
          </cell>
          <cell r="BB77" t="str">
            <v>전 7-9</v>
          </cell>
        </row>
        <row r="78">
          <cell r="A78">
            <v>57</v>
          </cell>
          <cell r="B78" t="str">
            <v>케이블</v>
          </cell>
          <cell r="C78" t="str">
            <v>CV 600V 3C/3.5㎟</v>
          </cell>
          <cell r="D78">
            <v>1.03</v>
          </cell>
          <cell r="E78" t="str">
            <v>m</v>
          </cell>
          <cell r="F78">
            <v>50</v>
          </cell>
          <cell r="G78">
            <v>1953</v>
          </cell>
          <cell r="I78">
            <v>1349</v>
          </cell>
          <cell r="J78">
            <v>548</v>
          </cell>
          <cell r="K78">
            <v>564</v>
          </cell>
          <cell r="M78">
            <v>40</v>
          </cell>
          <cell r="AM78">
            <v>1</v>
          </cell>
          <cell r="AN78">
            <v>2.1999999999999999E-2</v>
          </cell>
          <cell r="AO78">
            <v>1</v>
          </cell>
          <cell r="AP78" t="str">
            <v>저압케이블공</v>
          </cell>
          <cell r="AQ78">
            <v>2.1999999999999999E-2</v>
          </cell>
          <cell r="BB78" t="str">
            <v>전 7-10</v>
          </cell>
        </row>
        <row r="79">
          <cell r="A79">
            <v>58</v>
          </cell>
          <cell r="B79" t="str">
            <v>케이블</v>
          </cell>
          <cell r="C79" t="str">
            <v>CV 600V 3C/5.5㎟</v>
          </cell>
          <cell r="D79">
            <v>1.03</v>
          </cell>
          <cell r="E79" t="str">
            <v>m</v>
          </cell>
          <cell r="F79">
            <v>50</v>
          </cell>
          <cell r="G79">
            <v>2424</v>
          </cell>
          <cell r="I79">
            <v>1594</v>
          </cell>
          <cell r="J79">
            <v>761</v>
          </cell>
          <cell r="K79">
            <v>783</v>
          </cell>
          <cell r="M79">
            <v>47</v>
          </cell>
          <cell r="AM79">
            <v>1</v>
          </cell>
          <cell r="AN79">
            <v>2.5999999999999999E-2</v>
          </cell>
          <cell r="AO79">
            <v>1</v>
          </cell>
          <cell r="AP79" t="str">
            <v>저압케이블공</v>
          </cell>
          <cell r="AQ79">
            <v>2.5999999999999999E-2</v>
          </cell>
          <cell r="BB79" t="str">
            <v>전 7-10</v>
          </cell>
        </row>
        <row r="80">
          <cell r="A80">
            <v>59</v>
          </cell>
          <cell r="B80" t="str">
            <v>케이블</v>
          </cell>
          <cell r="C80" t="str">
            <v>CV 600V 3C/8㎟</v>
          </cell>
          <cell r="D80">
            <v>1.03</v>
          </cell>
          <cell r="E80" t="str">
            <v>m</v>
          </cell>
          <cell r="F80">
            <v>50</v>
          </cell>
          <cell r="G80">
            <v>2827</v>
          </cell>
          <cell r="I80">
            <v>1778</v>
          </cell>
          <cell r="J80">
            <v>967</v>
          </cell>
          <cell r="K80">
            <v>996</v>
          </cell>
          <cell r="M80">
            <v>53</v>
          </cell>
          <cell r="AM80">
            <v>1</v>
          </cell>
          <cell r="AN80">
            <v>2.9000000000000001E-2</v>
          </cell>
          <cell r="AO80">
            <v>1</v>
          </cell>
          <cell r="AP80" t="str">
            <v>저압케이블공</v>
          </cell>
          <cell r="AQ80">
            <v>2.9000000000000001E-2</v>
          </cell>
          <cell r="BB80" t="str">
            <v>전 7-10</v>
          </cell>
        </row>
        <row r="81">
          <cell r="A81">
            <v>60</v>
          </cell>
          <cell r="B81" t="str">
            <v>케이블</v>
          </cell>
          <cell r="C81" t="str">
            <v>CV 600V 3C/14㎟</v>
          </cell>
          <cell r="D81">
            <v>1.03</v>
          </cell>
          <cell r="E81" t="str">
            <v>m</v>
          </cell>
          <cell r="F81">
            <v>50</v>
          </cell>
          <cell r="G81">
            <v>6933</v>
          </cell>
          <cell r="I81">
            <v>4907</v>
          </cell>
          <cell r="J81">
            <v>1825</v>
          </cell>
          <cell r="K81">
            <v>1879</v>
          </cell>
          <cell r="M81">
            <v>147</v>
          </cell>
          <cell r="AM81">
            <v>1</v>
          </cell>
          <cell r="AN81">
            <v>0.04</v>
          </cell>
          <cell r="AO81">
            <v>2</v>
          </cell>
          <cell r="AP81" t="str">
            <v>저압케이블공</v>
          </cell>
          <cell r="AQ81">
            <v>0.04</v>
          </cell>
          <cell r="BB81" t="str">
            <v>전 7-9</v>
          </cell>
        </row>
        <row r="82">
          <cell r="A82">
            <v>61</v>
          </cell>
          <cell r="B82" t="str">
            <v>케이블</v>
          </cell>
          <cell r="C82" t="str">
            <v>CV 600V 3C/22㎟</v>
          </cell>
          <cell r="D82">
            <v>1.03</v>
          </cell>
          <cell r="E82" t="str">
            <v>m</v>
          </cell>
          <cell r="F82">
            <v>50</v>
          </cell>
          <cell r="G82">
            <v>9103</v>
          </cell>
          <cell r="I82">
            <v>6379</v>
          </cell>
          <cell r="J82">
            <v>2460</v>
          </cell>
          <cell r="K82">
            <v>2533</v>
          </cell>
          <cell r="M82">
            <v>191</v>
          </cell>
          <cell r="AM82">
            <v>1</v>
          </cell>
          <cell r="AN82">
            <v>5.1999999999999998E-2</v>
          </cell>
          <cell r="AO82">
            <v>2</v>
          </cell>
          <cell r="AP82" t="str">
            <v>저압케이블공</v>
          </cell>
          <cell r="AQ82">
            <v>5.1999999999999998E-2</v>
          </cell>
          <cell r="BB82" t="str">
            <v>전 7-9</v>
          </cell>
        </row>
        <row r="83">
          <cell r="A83">
            <v>62</v>
          </cell>
          <cell r="B83" t="str">
            <v>케이블</v>
          </cell>
          <cell r="C83" t="str">
            <v>CV 600V 3C/38㎟</v>
          </cell>
          <cell r="D83">
            <v>1.03</v>
          </cell>
          <cell r="E83" t="str">
            <v>m</v>
          </cell>
          <cell r="F83">
            <v>50</v>
          </cell>
          <cell r="G83">
            <v>13180</v>
          </cell>
          <cell r="I83">
            <v>8833</v>
          </cell>
          <cell r="J83">
            <v>3965</v>
          </cell>
          <cell r="K83">
            <v>4083</v>
          </cell>
          <cell r="M83">
            <v>264</v>
          </cell>
          <cell r="AM83">
            <v>1</v>
          </cell>
          <cell r="AN83">
            <v>7.1999999999999995E-2</v>
          </cell>
          <cell r="AO83">
            <v>2</v>
          </cell>
          <cell r="AP83" t="str">
            <v>저압케이블공</v>
          </cell>
          <cell r="AQ83">
            <v>7.1999999999999995E-2</v>
          </cell>
          <cell r="BB83" t="str">
            <v>전 7-9</v>
          </cell>
        </row>
        <row r="84">
          <cell r="A84">
            <v>63</v>
          </cell>
          <cell r="B84" t="str">
            <v>케이블</v>
          </cell>
          <cell r="C84" t="str">
            <v>CV 600V 3C/60㎟</v>
          </cell>
          <cell r="D84">
            <v>1.03</v>
          </cell>
          <cell r="E84" t="str">
            <v>m</v>
          </cell>
          <cell r="F84">
            <v>50</v>
          </cell>
          <cell r="G84">
            <v>19242</v>
          </cell>
          <cell r="I84">
            <v>12023</v>
          </cell>
          <cell r="J84">
            <v>6660</v>
          </cell>
          <cell r="K84">
            <v>6859</v>
          </cell>
          <cell r="M84">
            <v>360</v>
          </cell>
          <cell r="AM84">
            <v>1</v>
          </cell>
          <cell r="AN84">
            <v>9.8000000000000004E-2</v>
          </cell>
          <cell r="AO84">
            <v>2</v>
          </cell>
          <cell r="AP84" t="str">
            <v>저압케이블공</v>
          </cell>
          <cell r="AQ84">
            <v>9.8000000000000004E-2</v>
          </cell>
          <cell r="BB84" t="str">
            <v>전 7-9</v>
          </cell>
        </row>
        <row r="85">
          <cell r="A85">
            <v>64</v>
          </cell>
          <cell r="B85" t="str">
            <v>케이블</v>
          </cell>
          <cell r="C85" t="str">
            <v>CV 600V 4C/3.5㎟</v>
          </cell>
          <cell r="D85">
            <v>1.03</v>
          </cell>
          <cell r="E85" t="str">
            <v>m</v>
          </cell>
          <cell r="F85">
            <v>50</v>
          </cell>
          <cell r="G85">
            <v>2555</v>
          </cell>
          <cell r="I85">
            <v>1778</v>
          </cell>
          <cell r="J85">
            <v>703</v>
          </cell>
          <cell r="K85">
            <v>724</v>
          </cell>
          <cell r="M85">
            <v>53</v>
          </cell>
          <cell r="AM85">
            <v>1</v>
          </cell>
          <cell r="AN85">
            <v>2.9000000000000001E-2</v>
          </cell>
          <cell r="AO85">
            <v>1</v>
          </cell>
          <cell r="AP85" t="str">
            <v>저압케이블공</v>
          </cell>
          <cell r="AQ85">
            <v>2.9000000000000001E-2</v>
          </cell>
          <cell r="BB85" t="str">
            <v>전 7-10</v>
          </cell>
        </row>
        <row r="86">
          <cell r="A86">
            <v>65</v>
          </cell>
          <cell r="B86" t="str">
            <v>케이블</v>
          </cell>
          <cell r="C86" t="str">
            <v>CV 600V 4C/5.5㎟</v>
          </cell>
          <cell r="D86">
            <v>1.03</v>
          </cell>
          <cell r="E86" t="str">
            <v>m</v>
          </cell>
          <cell r="F86">
            <v>50</v>
          </cell>
          <cell r="G86">
            <v>3115</v>
          </cell>
          <cell r="I86">
            <v>2085</v>
          </cell>
          <cell r="J86">
            <v>940</v>
          </cell>
          <cell r="K86">
            <v>968</v>
          </cell>
          <cell r="M86">
            <v>62</v>
          </cell>
          <cell r="AM86">
            <v>1</v>
          </cell>
          <cell r="AN86">
            <v>3.4000000000000002E-2</v>
          </cell>
          <cell r="AO86">
            <v>1</v>
          </cell>
          <cell r="AP86" t="str">
            <v>저압케이블공</v>
          </cell>
          <cell r="AQ86">
            <v>3.4000000000000002E-2</v>
          </cell>
          <cell r="BB86" t="str">
            <v>전 7-10</v>
          </cell>
        </row>
        <row r="87">
          <cell r="A87">
            <v>66</v>
          </cell>
          <cell r="B87" t="str">
            <v>케이블</v>
          </cell>
          <cell r="C87" t="str">
            <v>CV 600V 4C/8㎟</v>
          </cell>
          <cell r="D87">
            <v>1.03</v>
          </cell>
          <cell r="E87" t="str">
            <v>m</v>
          </cell>
          <cell r="F87">
            <v>50</v>
          </cell>
          <cell r="G87">
            <v>3723</v>
          </cell>
          <cell r="I87">
            <v>2392</v>
          </cell>
          <cell r="J87">
            <v>1224</v>
          </cell>
          <cell r="K87">
            <v>1260</v>
          </cell>
          <cell r="M87">
            <v>71</v>
          </cell>
          <cell r="AM87">
            <v>1</v>
          </cell>
          <cell r="AN87">
            <v>3.9E-2</v>
          </cell>
          <cell r="AO87">
            <v>1</v>
          </cell>
          <cell r="AP87" t="str">
            <v>저압케이블공</v>
          </cell>
          <cell r="AQ87">
            <v>3.9E-2</v>
          </cell>
          <cell r="BB87" t="str">
            <v>전 7-10</v>
          </cell>
        </row>
        <row r="88">
          <cell r="A88">
            <v>67</v>
          </cell>
          <cell r="B88" t="str">
            <v>케이블</v>
          </cell>
          <cell r="C88" t="str">
            <v>CV 600V 4C/14㎟</v>
          </cell>
          <cell r="D88">
            <v>1.03</v>
          </cell>
          <cell r="E88" t="str">
            <v>m</v>
          </cell>
          <cell r="F88">
            <v>50</v>
          </cell>
          <cell r="G88">
            <v>10811</v>
          </cell>
          <cell r="I88">
            <v>8293</v>
          </cell>
          <cell r="J88">
            <v>2204</v>
          </cell>
          <cell r="K88">
            <v>2270</v>
          </cell>
          <cell r="M88">
            <v>248</v>
          </cell>
          <cell r="AM88">
            <v>1</v>
          </cell>
          <cell r="AN88">
            <v>5.2000000000000005E-2</v>
          </cell>
          <cell r="AO88">
            <v>2.6</v>
          </cell>
          <cell r="AP88" t="str">
            <v>저압케이블공</v>
          </cell>
          <cell r="AQ88">
            <v>5.2000000000000005E-2</v>
          </cell>
          <cell r="BB88" t="str">
            <v>전 7-9</v>
          </cell>
        </row>
        <row r="89">
          <cell r="A89">
            <v>68</v>
          </cell>
          <cell r="B89" t="str">
            <v>케이블</v>
          </cell>
          <cell r="C89" t="str">
            <v>CV 600V 4C/22㎟</v>
          </cell>
          <cell r="D89">
            <v>1.03</v>
          </cell>
          <cell r="E89" t="str">
            <v>m</v>
          </cell>
          <cell r="F89">
            <v>50</v>
          </cell>
          <cell r="G89">
            <v>14161</v>
          </cell>
          <cell r="I89">
            <v>10781</v>
          </cell>
          <cell r="J89">
            <v>2968</v>
          </cell>
          <cell r="K89">
            <v>3057</v>
          </cell>
          <cell r="M89">
            <v>323</v>
          </cell>
          <cell r="AM89">
            <v>1</v>
          </cell>
          <cell r="AN89">
            <v>6.7599999999999993E-2</v>
          </cell>
          <cell r="AO89">
            <v>2.6</v>
          </cell>
          <cell r="AP89" t="str">
            <v>저압케이블공</v>
          </cell>
          <cell r="AQ89">
            <v>6.7599999999999993E-2</v>
          </cell>
          <cell r="BB89" t="str">
            <v>전 7-9</v>
          </cell>
        </row>
        <row r="90">
          <cell r="A90">
            <v>69</v>
          </cell>
          <cell r="B90" t="str">
            <v>케이블</v>
          </cell>
          <cell r="C90" t="str">
            <v>CV 600V 4C/38㎟</v>
          </cell>
          <cell r="D90">
            <v>1.03</v>
          </cell>
          <cell r="E90" t="str">
            <v>m</v>
          </cell>
          <cell r="F90">
            <v>50</v>
          </cell>
          <cell r="G90">
            <v>20600</v>
          </cell>
          <cell r="I90">
            <v>14928</v>
          </cell>
          <cell r="J90">
            <v>5073</v>
          </cell>
          <cell r="K90">
            <v>5225</v>
          </cell>
          <cell r="M90">
            <v>447</v>
          </cell>
          <cell r="AM90">
            <v>1</v>
          </cell>
          <cell r="AN90">
            <v>9.3600000000000003E-2</v>
          </cell>
          <cell r="AO90">
            <v>2.6</v>
          </cell>
          <cell r="AP90" t="str">
            <v>저압케이블공</v>
          </cell>
          <cell r="AQ90">
            <v>9.3600000000000003E-2</v>
          </cell>
          <cell r="BB90" t="str">
            <v>전 7-9</v>
          </cell>
        </row>
        <row r="91">
          <cell r="A91">
            <v>70</v>
          </cell>
          <cell r="B91" t="str">
            <v>케이블</v>
          </cell>
          <cell r="C91" t="str">
            <v>CV 600V 4C/60㎟</v>
          </cell>
          <cell r="D91">
            <v>1.03</v>
          </cell>
          <cell r="E91" t="str">
            <v>m</v>
          </cell>
          <cell r="F91">
            <v>50</v>
          </cell>
          <cell r="G91">
            <v>29291</v>
          </cell>
          <cell r="I91">
            <v>20319</v>
          </cell>
          <cell r="J91">
            <v>8120</v>
          </cell>
          <cell r="K91">
            <v>8363</v>
          </cell>
          <cell r="M91">
            <v>609</v>
          </cell>
          <cell r="AM91">
            <v>1</v>
          </cell>
          <cell r="AN91">
            <v>0.12740000000000001</v>
          </cell>
          <cell r="AO91">
            <v>2.6</v>
          </cell>
          <cell r="AP91" t="str">
            <v>저압케이블공</v>
          </cell>
          <cell r="AQ91">
            <v>0.12740000000000001</v>
          </cell>
          <cell r="BB91" t="str">
            <v>전 7-9</v>
          </cell>
        </row>
        <row r="92">
          <cell r="A92">
            <v>71</v>
          </cell>
          <cell r="B92" t="str">
            <v>케이블</v>
          </cell>
          <cell r="C92" t="str">
            <v>CV 6.6KV 1C/100㎟</v>
          </cell>
          <cell r="D92">
            <v>1.03</v>
          </cell>
          <cell r="E92" t="str">
            <v>m</v>
          </cell>
          <cell r="F92">
            <v>50</v>
          </cell>
          <cell r="G92">
            <v>8456</v>
          </cell>
          <cell r="I92">
            <v>3452</v>
          </cell>
          <cell r="J92">
            <v>4759</v>
          </cell>
          <cell r="K92">
            <v>4901</v>
          </cell>
          <cell r="M92">
            <v>103</v>
          </cell>
          <cell r="AM92">
            <v>2</v>
          </cell>
          <cell r="AN92">
            <v>6.2399999999999997E-2</v>
          </cell>
          <cell r="AO92">
            <v>1.2</v>
          </cell>
          <cell r="AP92" t="str">
            <v>고압케이블공</v>
          </cell>
          <cell r="AQ92">
            <v>2.76E-2</v>
          </cell>
          <cell r="AR92" t="str">
            <v>보통인부</v>
          </cell>
          <cell r="AS92">
            <v>3.4799999999999998E-2</v>
          </cell>
          <cell r="BB92" t="str">
            <v>전 5-38</v>
          </cell>
        </row>
        <row r="93">
          <cell r="A93">
            <v>72</v>
          </cell>
          <cell r="B93" t="str">
            <v>케이블</v>
          </cell>
          <cell r="C93" t="str">
            <v>CV 6.6KV 1C/250㎟</v>
          </cell>
          <cell r="D93">
            <v>1.03</v>
          </cell>
          <cell r="E93" t="str">
            <v>m</v>
          </cell>
          <cell r="F93">
            <v>50</v>
          </cell>
          <cell r="G93">
            <v>18559</v>
          </cell>
          <cell r="I93">
            <v>6862</v>
          </cell>
          <cell r="J93">
            <v>11158</v>
          </cell>
          <cell r="K93">
            <v>11492</v>
          </cell>
          <cell r="M93">
            <v>205</v>
          </cell>
          <cell r="AM93">
            <v>2</v>
          </cell>
          <cell r="AN93">
            <v>0.11879999999999999</v>
          </cell>
          <cell r="AO93">
            <v>1.2</v>
          </cell>
          <cell r="AP93" t="str">
            <v>고압케이블공</v>
          </cell>
          <cell r="AQ93">
            <v>0.06</v>
          </cell>
          <cell r="AR93" t="str">
            <v>보통인부</v>
          </cell>
          <cell r="AS93">
            <v>5.8799999999999998E-2</v>
          </cell>
          <cell r="BB93" t="str">
            <v>전 5-38</v>
          </cell>
        </row>
        <row r="94">
          <cell r="A94">
            <v>73</v>
          </cell>
          <cell r="B94" t="str">
            <v>케이블</v>
          </cell>
          <cell r="C94" t="str">
            <v>CV 22.9KV 1C/38㎟</v>
          </cell>
          <cell r="D94">
            <v>1.03</v>
          </cell>
          <cell r="E94" t="str">
            <v>m</v>
          </cell>
          <cell r="F94">
            <v>50</v>
          </cell>
          <cell r="G94">
            <v>9497</v>
          </cell>
          <cell r="I94">
            <v>3949</v>
          </cell>
          <cell r="J94">
            <v>5272</v>
          </cell>
          <cell r="K94">
            <v>5430</v>
          </cell>
          <cell r="M94">
            <v>118</v>
          </cell>
          <cell r="AM94">
            <v>2</v>
          </cell>
          <cell r="AN94">
            <v>4.3499999999999997E-2</v>
          </cell>
          <cell r="AO94">
            <v>1.5</v>
          </cell>
          <cell r="AP94" t="str">
            <v>특고케이블공</v>
          </cell>
          <cell r="AQ94">
            <v>2.2499999999999999E-2</v>
          </cell>
          <cell r="AR94" t="str">
            <v>보통인부</v>
          </cell>
          <cell r="AS94">
            <v>2.1000000000000001E-2</v>
          </cell>
          <cell r="BB94" t="str">
            <v>전 5-38</v>
          </cell>
        </row>
        <row r="95">
          <cell r="A95">
            <v>74</v>
          </cell>
          <cell r="B95" t="str">
            <v>케이블</v>
          </cell>
          <cell r="C95" t="str">
            <v>CV 22.9KV 1C/60㎟</v>
          </cell>
          <cell r="D95">
            <v>1.03</v>
          </cell>
          <cell r="E95" t="str">
            <v>m</v>
          </cell>
          <cell r="F95">
            <v>50</v>
          </cell>
          <cell r="G95">
            <v>10687</v>
          </cell>
          <cell r="I95">
            <v>4557</v>
          </cell>
          <cell r="J95">
            <v>5820</v>
          </cell>
          <cell r="K95">
            <v>5994</v>
          </cell>
          <cell r="M95">
            <v>136</v>
          </cell>
          <cell r="AM95">
            <v>2</v>
          </cell>
          <cell r="AN95">
            <v>5.1000000000000004E-2</v>
          </cell>
          <cell r="AO95">
            <v>1.5</v>
          </cell>
          <cell r="AP95" t="str">
            <v>특고케이블공</v>
          </cell>
          <cell r="AQ95">
            <v>2.5500000000000002E-2</v>
          </cell>
          <cell r="AR95" t="str">
            <v>보통인부</v>
          </cell>
          <cell r="AS95">
            <v>2.5500000000000002E-2</v>
          </cell>
          <cell r="BB95" t="str">
            <v>전 5-38</v>
          </cell>
        </row>
        <row r="96">
          <cell r="A96">
            <v>75</v>
          </cell>
          <cell r="B96" t="str">
            <v>케이블</v>
          </cell>
          <cell r="C96" t="str">
            <v>CV 22.9KV 1C/150㎟</v>
          </cell>
          <cell r="D96">
            <v>1.03</v>
          </cell>
          <cell r="E96" t="str">
            <v>m</v>
          </cell>
          <cell r="F96">
            <v>50</v>
          </cell>
          <cell r="G96">
            <v>18205</v>
          </cell>
          <cell r="I96">
            <v>7775</v>
          </cell>
          <cell r="J96">
            <v>9900</v>
          </cell>
          <cell r="K96">
            <v>10197</v>
          </cell>
          <cell r="M96">
            <v>233</v>
          </cell>
          <cell r="AM96">
            <v>2</v>
          </cell>
          <cell r="AN96">
            <v>8.7000000000000008E-2</v>
          </cell>
          <cell r="AO96">
            <v>1.5</v>
          </cell>
          <cell r="AP96" t="str">
            <v>특고케이블공</v>
          </cell>
          <cell r="AQ96">
            <v>4.3500000000000004E-2</v>
          </cell>
          <cell r="AR96" t="str">
            <v>보통인부</v>
          </cell>
          <cell r="AS96">
            <v>4.3500000000000004E-2</v>
          </cell>
          <cell r="BB96" t="str">
            <v>전 5-38</v>
          </cell>
        </row>
        <row r="97">
          <cell r="A97">
            <v>76</v>
          </cell>
          <cell r="B97" t="str">
            <v>케이블</v>
          </cell>
          <cell r="C97" t="str">
            <v>CV/CN 1C/38㎟</v>
          </cell>
          <cell r="D97">
            <v>1.03</v>
          </cell>
          <cell r="E97" t="str">
            <v>m</v>
          </cell>
          <cell r="F97">
            <v>50</v>
          </cell>
          <cell r="G97">
            <v>10474</v>
          </cell>
          <cell r="I97">
            <v>4494</v>
          </cell>
          <cell r="J97">
            <v>5676</v>
          </cell>
          <cell r="K97">
            <v>5846</v>
          </cell>
          <cell r="M97">
            <v>134</v>
          </cell>
          <cell r="AM97">
            <v>2</v>
          </cell>
          <cell r="AN97">
            <v>4.6400000000000004E-2</v>
          </cell>
          <cell r="AO97">
            <v>1.6</v>
          </cell>
          <cell r="AP97" t="str">
            <v>특고케이블공</v>
          </cell>
          <cell r="AQ97">
            <v>2.4E-2</v>
          </cell>
          <cell r="AR97" t="str">
            <v>보통인부</v>
          </cell>
          <cell r="AS97">
            <v>2.2400000000000003E-2</v>
          </cell>
          <cell r="BB97" t="str">
            <v>전 5-38</v>
          </cell>
        </row>
        <row r="98">
          <cell r="A98">
            <v>77</v>
          </cell>
          <cell r="B98" t="str">
            <v>케이블</v>
          </cell>
          <cell r="C98" t="str">
            <v>CV/CN 1C/60㎟</v>
          </cell>
          <cell r="D98">
            <v>1.03</v>
          </cell>
          <cell r="E98" t="str">
            <v>m</v>
          </cell>
          <cell r="F98">
            <v>50</v>
          </cell>
          <cell r="G98">
            <v>11795</v>
          </cell>
          <cell r="I98">
            <v>5185</v>
          </cell>
          <cell r="J98">
            <v>6267</v>
          </cell>
          <cell r="K98">
            <v>6455</v>
          </cell>
          <cell r="M98">
            <v>155</v>
          </cell>
          <cell r="AM98">
            <v>2</v>
          </cell>
          <cell r="AN98">
            <v>5.4400000000000004E-2</v>
          </cell>
          <cell r="AO98">
            <v>1.6</v>
          </cell>
          <cell r="AP98" t="str">
            <v>특고케이블공</v>
          </cell>
          <cell r="AQ98">
            <v>2.7200000000000002E-2</v>
          </cell>
          <cell r="AR98" t="str">
            <v>보통인부</v>
          </cell>
          <cell r="AS98">
            <v>2.7200000000000002E-2</v>
          </cell>
          <cell r="BB98" t="str">
            <v>전 5-38</v>
          </cell>
        </row>
        <row r="99">
          <cell r="A99">
            <v>78</v>
          </cell>
          <cell r="B99" t="str">
            <v>케이블</v>
          </cell>
          <cell r="C99" t="str">
            <v>CV/CN 1C/150㎟</v>
          </cell>
          <cell r="D99">
            <v>1.03</v>
          </cell>
          <cell r="E99" t="str">
            <v>m</v>
          </cell>
          <cell r="F99">
            <v>50</v>
          </cell>
          <cell r="G99">
            <v>20512</v>
          </cell>
          <cell r="I99">
            <v>8846</v>
          </cell>
          <cell r="J99">
            <v>11069</v>
          </cell>
          <cell r="K99">
            <v>11401</v>
          </cell>
          <cell r="M99">
            <v>265</v>
          </cell>
          <cell r="AM99">
            <v>2</v>
          </cell>
          <cell r="AN99">
            <v>9.2800000000000007E-2</v>
          </cell>
          <cell r="AO99">
            <v>1.6</v>
          </cell>
          <cell r="AP99" t="str">
            <v>특고케이블공</v>
          </cell>
          <cell r="AQ99">
            <v>4.6400000000000004E-2</v>
          </cell>
          <cell r="AR99" t="str">
            <v>보통인부</v>
          </cell>
          <cell r="AS99">
            <v>4.6400000000000004E-2</v>
          </cell>
          <cell r="BB99" t="str">
            <v>전 5-38</v>
          </cell>
        </row>
        <row r="100">
          <cell r="A100">
            <v>79</v>
          </cell>
          <cell r="B100" t="str">
            <v>케이블</v>
          </cell>
          <cell r="C100" t="str">
            <v>CVV 2C/1.25㎟</v>
          </cell>
          <cell r="D100">
            <v>1.03</v>
          </cell>
          <cell r="E100" t="str">
            <v>m</v>
          </cell>
          <cell r="F100">
            <v>50</v>
          </cell>
          <cell r="G100">
            <v>883</v>
          </cell>
          <cell r="I100">
            <v>858</v>
          </cell>
          <cell r="J100">
            <v>0</v>
          </cell>
          <cell r="K100">
            <v>0</v>
          </cell>
          <cell r="M100">
            <v>25</v>
          </cell>
          <cell r="AM100">
            <v>1</v>
          </cell>
          <cell r="AN100">
            <v>1.4E-2</v>
          </cell>
          <cell r="AO100">
            <v>1</v>
          </cell>
          <cell r="AP100" t="str">
            <v>저압케이블공</v>
          </cell>
          <cell r="AQ100">
            <v>1.4E-2</v>
          </cell>
          <cell r="BB100" t="str">
            <v>전 7-10</v>
          </cell>
        </row>
        <row r="101">
          <cell r="A101">
            <v>80</v>
          </cell>
          <cell r="B101" t="str">
            <v>케이블</v>
          </cell>
          <cell r="C101" t="str">
            <v>CVV 3C/1.25㎟</v>
          </cell>
          <cell r="D101">
            <v>1.03</v>
          </cell>
          <cell r="E101" t="str">
            <v>m</v>
          </cell>
          <cell r="F101">
            <v>50</v>
          </cell>
          <cell r="G101">
            <v>1514</v>
          </cell>
          <cell r="I101">
            <v>1165</v>
          </cell>
          <cell r="J101">
            <v>306</v>
          </cell>
          <cell r="K101">
            <v>315</v>
          </cell>
          <cell r="M101">
            <v>34</v>
          </cell>
          <cell r="AM101">
            <v>1</v>
          </cell>
          <cell r="AN101">
            <v>1.9E-2</v>
          </cell>
          <cell r="AO101">
            <v>1</v>
          </cell>
          <cell r="AP101" t="str">
            <v>저압케이블공</v>
          </cell>
          <cell r="AQ101">
            <v>1.9E-2</v>
          </cell>
          <cell r="BB101" t="str">
            <v>전 7-10</v>
          </cell>
        </row>
        <row r="102">
          <cell r="A102">
            <v>81</v>
          </cell>
          <cell r="B102" t="str">
            <v>케이블</v>
          </cell>
          <cell r="C102" t="str">
            <v>CVV 4C/1.25㎟</v>
          </cell>
          <cell r="D102">
            <v>1.03</v>
          </cell>
          <cell r="E102" t="str">
            <v>m</v>
          </cell>
          <cell r="F102">
            <v>50</v>
          </cell>
          <cell r="G102">
            <v>1641</v>
          </cell>
          <cell r="I102">
            <v>1594</v>
          </cell>
          <cell r="J102">
            <v>0</v>
          </cell>
          <cell r="K102">
            <v>0</v>
          </cell>
          <cell r="M102">
            <v>47</v>
          </cell>
          <cell r="AM102">
            <v>1</v>
          </cell>
          <cell r="AN102">
            <v>2.5999999999999999E-2</v>
          </cell>
          <cell r="AO102">
            <v>1</v>
          </cell>
          <cell r="AP102" t="str">
            <v>저압케이블공</v>
          </cell>
          <cell r="AQ102">
            <v>2.5999999999999999E-2</v>
          </cell>
          <cell r="BB102" t="str">
            <v>전 7-10</v>
          </cell>
        </row>
        <row r="103">
          <cell r="A103">
            <v>82</v>
          </cell>
          <cell r="B103" t="str">
            <v>케이블</v>
          </cell>
          <cell r="C103" t="str">
            <v>CVV 5C/1.25㎟</v>
          </cell>
          <cell r="D103">
            <v>1.03</v>
          </cell>
          <cell r="E103" t="str">
            <v>m</v>
          </cell>
          <cell r="F103">
            <v>50</v>
          </cell>
          <cell r="G103">
            <v>2446</v>
          </cell>
          <cell r="I103">
            <v>1962</v>
          </cell>
          <cell r="J103">
            <v>414</v>
          </cell>
          <cell r="K103">
            <v>426</v>
          </cell>
          <cell r="M103">
            <v>58</v>
          </cell>
          <cell r="AM103">
            <v>1</v>
          </cell>
          <cell r="AN103">
            <v>3.2000000000000001E-2</v>
          </cell>
          <cell r="AO103">
            <v>1</v>
          </cell>
          <cell r="AP103" t="str">
            <v>저압케이블공</v>
          </cell>
          <cell r="AQ103">
            <v>3.2000000000000001E-2</v>
          </cell>
          <cell r="BB103" t="str">
            <v>전 7-10</v>
          </cell>
        </row>
        <row r="104">
          <cell r="A104">
            <v>83</v>
          </cell>
          <cell r="B104" t="str">
            <v>케이블</v>
          </cell>
          <cell r="C104" t="str">
            <v>CVV 6C/1.25㎟</v>
          </cell>
          <cell r="D104">
            <v>1.03</v>
          </cell>
          <cell r="E104" t="str">
            <v>m</v>
          </cell>
          <cell r="F104">
            <v>50</v>
          </cell>
          <cell r="G104">
            <v>2211</v>
          </cell>
          <cell r="I104">
            <v>2147</v>
          </cell>
          <cell r="J104">
            <v>0</v>
          </cell>
          <cell r="K104">
            <v>0</v>
          </cell>
          <cell r="M104">
            <v>64</v>
          </cell>
          <cell r="AM104">
            <v>1</v>
          </cell>
          <cell r="AN104">
            <v>3.5000000000000003E-2</v>
          </cell>
          <cell r="AO104">
            <v>1</v>
          </cell>
          <cell r="AP104" t="str">
            <v>저압케이블공</v>
          </cell>
          <cell r="AQ104">
            <v>3.5000000000000003E-2</v>
          </cell>
          <cell r="BB104" t="str">
            <v>전 7-10</v>
          </cell>
        </row>
        <row r="105">
          <cell r="A105">
            <v>84</v>
          </cell>
          <cell r="B105" t="str">
            <v>케이블</v>
          </cell>
          <cell r="C105" t="str">
            <v>CVV 7C/1.25㎟</v>
          </cell>
          <cell r="D105">
            <v>1.03</v>
          </cell>
          <cell r="E105" t="str">
            <v>m</v>
          </cell>
          <cell r="F105">
            <v>50</v>
          </cell>
          <cell r="G105">
            <v>2968</v>
          </cell>
          <cell r="I105">
            <v>2392</v>
          </cell>
          <cell r="J105">
            <v>491</v>
          </cell>
          <cell r="K105">
            <v>505</v>
          </cell>
          <cell r="M105">
            <v>71</v>
          </cell>
          <cell r="AM105">
            <v>1</v>
          </cell>
          <cell r="AN105">
            <v>3.9E-2</v>
          </cell>
          <cell r="AO105">
            <v>1</v>
          </cell>
          <cell r="AP105" t="str">
            <v>저압케이블공</v>
          </cell>
          <cell r="AQ105">
            <v>3.9E-2</v>
          </cell>
          <cell r="BB105" t="str">
            <v>전 7-10</v>
          </cell>
        </row>
        <row r="106">
          <cell r="A106">
            <v>85</v>
          </cell>
          <cell r="B106" t="str">
            <v>케이블</v>
          </cell>
          <cell r="C106" t="str">
            <v>CVV 8C/1.25㎟</v>
          </cell>
          <cell r="D106">
            <v>1.03</v>
          </cell>
          <cell r="E106" t="str">
            <v>m</v>
          </cell>
          <cell r="F106">
            <v>50</v>
          </cell>
          <cell r="G106">
            <v>2653</v>
          </cell>
          <cell r="I106">
            <v>2576</v>
          </cell>
          <cell r="J106">
            <v>0</v>
          </cell>
          <cell r="K106">
            <v>0</v>
          </cell>
          <cell r="M106">
            <v>77</v>
          </cell>
          <cell r="AM106">
            <v>1</v>
          </cell>
          <cell r="AN106">
            <v>4.2000000000000003E-2</v>
          </cell>
          <cell r="AO106">
            <v>1</v>
          </cell>
          <cell r="AP106" t="str">
            <v>저압케이블공</v>
          </cell>
          <cell r="AQ106">
            <v>4.2000000000000003E-2</v>
          </cell>
          <cell r="BB106" t="str">
            <v>전 7-10</v>
          </cell>
        </row>
        <row r="107">
          <cell r="A107">
            <v>86</v>
          </cell>
          <cell r="B107" t="str">
            <v>케이블</v>
          </cell>
          <cell r="C107" t="str">
            <v>CVV 9C/1.25㎟</v>
          </cell>
          <cell r="D107">
            <v>1.03</v>
          </cell>
          <cell r="E107" t="str">
            <v>m</v>
          </cell>
          <cell r="F107">
            <v>50</v>
          </cell>
          <cell r="G107">
            <v>3730</v>
          </cell>
          <cell r="I107">
            <v>2944</v>
          </cell>
          <cell r="J107">
            <v>678</v>
          </cell>
          <cell r="K107">
            <v>698</v>
          </cell>
          <cell r="M107">
            <v>88</v>
          </cell>
          <cell r="AM107">
            <v>1</v>
          </cell>
          <cell r="AN107">
            <v>4.8000000000000001E-2</v>
          </cell>
          <cell r="AO107">
            <v>1</v>
          </cell>
          <cell r="AP107" t="str">
            <v>저압케이블공</v>
          </cell>
          <cell r="AQ107">
            <v>4.8000000000000001E-2</v>
          </cell>
          <cell r="BB107" t="str">
            <v>전 7-10</v>
          </cell>
        </row>
        <row r="108">
          <cell r="A108">
            <v>87</v>
          </cell>
          <cell r="B108" t="str">
            <v>케이블</v>
          </cell>
          <cell r="C108" t="str">
            <v>CVV 10C/1.25㎟</v>
          </cell>
          <cell r="D108">
            <v>1.03</v>
          </cell>
          <cell r="E108" t="str">
            <v>m</v>
          </cell>
          <cell r="F108">
            <v>50</v>
          </cell>
          <cell r="G108">
            <v>3800</v>
          </cell>
          <cell r="I108">
            <v>2944</v>
          </cell>
          <cell r="J108">
            <v>746</v>
          </cell>
          <cell r="K108">
            <v>768</v>
          </cell>
          <cell r="M108">
            <v>88</v>
          </cell>
          <cell r="AM108">
            <v>1</v>
          </cell>
          <cell r="AN108">
            <v>4.8000000000000001E-2</v>
          </cell>
          <cell r="AO108">
            <v>1</v>
          </cell>
          <cell r="AP108" t="str">
            <v>저압케이블공</v>
          </cell>
          <cell r="AQ108">
            <v>4.8000000000000001E-2</v>
          </cell>
          <cell r="BB108" t="str">
            <v>전 7-10</v>
          </cell>
        </row>
        <row r="109">
          <cell r="A109">
            <v>88</v>
          </cell>
          <cell r="B109" t="str">
            <v>케이블</v>
          </cell>
          <cell r="C109" t="str">
            <v>CVV 12C/1.25㎟</v>
          </cell>
          <cell r="D109">
            <v>1.03</v>
          </cell>
          <cell r="E109" t="str">
            <v>m</v>
          </cell>
          <cell r="F109">
            <v>50</v>
          </cell>
          <cell r="G109">
            <v>4309</v>
          </cell>
          <cell r="I109">
            <v>3312</v>
          </cell>
          <cell r="J109">
            <v>872</v>
          </cell>
          <cell r="K109">
            <v>898</v>
          </cell>
          <cell r="M109">
            <v>99</v>
          </cell>
          <cell r="AM109">
            <v>1</v>
          </cell>
          <cell r="AN109">
            <v>5.3999999999999999E-2</v>
          </cell>
          <cell r="AO109">
            <v>1</v>
          </cell>
          <cell r="AP109" t="str">
            <v>저압케이블공</v>
          </cell>
          <cell r="AQ109">
            <v>5.3999999999999999E-2</v>
          </cell>
          <cell r="BB109" t="str">
            <v>전 7-10</v>
          </cell>
        </row>
        <row r="110">
          <cell r="A110">
            <v>89</v>
          </cell>
          <cell r="B110" t="str">
            <v>케이블</v>
          </cell>
          <cell r="C110" t="str">
            <v>CVV 15C/1.25㎟</v>
          </cell>
          <cell r="D110">
            <v>1.03</v>
          </cell>
          <cell r="E110" t="str">
            <v>m</v>
          </cell>
          <cell r="F110">
            <v>50</v>
          </cell>
          <cell r="G110">
            <v>5551</v>
          </cell>
          <cell r="I110">
            <v>4416</v>
          </cell>
          <cell r="J110">
            <v>974</v>
          </cell>
          <cell r="K110">
            <v>1003</v>
          </cell>
          <cell r="M110">
            <v>132</v>
          </cell>
          <cell r="AM110">
            <v>1</v>
          </cell>
          <cell r="AN110">
            <v>7.1999999999999995E-2</v>
          </cell>
          <cell r="AO110">
            <v>1</v>
          </cell>
          <cell r="AP110" t="str">
            <v>저압케이블공</v>
          </cell>
          <cell r="AQ110">
            <v>7.1999999999999995E-2</v>
          </cell>
          <cell r="BB110" t="str">
            <v>전 7-10</v>
          </cell>
        </row>
        <row r="111">
          <cell r="A111">
            <v>90</v>
          </cell>
          <cell r="B111" t="str">
            <v>케이블</v>
          </cell>
          <cell r="C111" t="str">
            <v>CVV 19C/1.25㎟</v>
          </cell>
          <cell r="D111">
            <v>1.03</v>
          </cell>
          <cell r="E111" t="str">
            <v>m</v>
          </cell>
          <cell r="F111">
            <v>50</v>
          </cell>
          <cell r="G111">
            <v>5746</v>
          </cell>
          <cell r="I111">
            <v>4416</v>
          </cell>
          <cell r="J111">
            <v>1164</v>
          </cell>
          <cell r="K111">
            <v>1198</v>
          </cell>
          <cell r="M111">
            <v>132</v>
          </cell>
          <cell r="AM111">
            <v>1</v>
          </cell>
          <cell r="AN111">
            <v>7.1999999999999995E-2</v>
          </cell>
          <cell r="AO111">
            <v>1</v>
          </cell>
          <cell r="AP111" t="str">
            <v>저압케이블공</v>
          </cell>
          <cell r="AQ111">
            <v>7.1999999999999995E-2</v>
          </cell>
          <cell r="BB111" t="str">
            <v>전 7-10</v>
          </cell>
        </row>
        <row r="112">
          <cell r="A112">
            <v>91</v>
          </cell>
          <cell r="B112" t="str">
            <v>케이블</v>
          </cell>
          <cell r="C112" t="str">
            <v>CVV 24C/1.25㎟</v>
          </cell>
          <cell r="D112">
            <v>1.03</v>
          </cell>
          <cell r="E112" t="str">
            <v>m</v>
          </cell>
          <cell r="F112">
            <v>50</v>
          </cell>
          <cell r="G112">
            <v>6858</v>
          </cell>
          <cell r="I112">
            <v>5152</v>
          </cell>
          <cell r="J112">
            <v>1507</v>
          </cell>
          <cell r="K112">
            <v>1552</v>
          </cell>
          <cell r="M112">
            <v>154</v>
          </cell>
          <cell r="AM112">
            <v>1</v>
          </cell>
          <cell r="AN112">
            <v>8.4000000000000005E-2</v>
          </cell>
          <cell r="AO112">
            <v>1</v>
          </cell>
          <cell r="AP112" t="str">
            <v>저압케이블공</v>
          </cell>
          <cell r="AQ112">
            <v>8.4000000000000005E-2</v>
          </cell>
          <cell r="BB112" t="str">
            <v>전 7-10</v>
          </cell>
        </row>
        <row r="113">
          <cell r="A113">
            <v>92</v>
          </cell>
          <cell r="B113" t="str">
            <v>케이블</v>
          </cell>
          <cell r="C113" t="str">
            <v>CVV 27C/1.25㎟</v>
          </cell>
          <cell r="D113">
            <v>1.03</v>
          </cell>
          <cell r="E113" t="str">
            <v>m</v>
          </cell>
          <cell r="F113">
            <v>50</v>
          </cell>
          <cell r="G113">
            <v>6191</v>
          </cell>
          <cell r="I113">
            <v>6011</v>
          </cell>
          <cell r="J113">
            <v>0</v>
          </cell>
          <cell r="K113">
            <v>0</v>
          </cell>
          <cell r="M113">
            <v>180</v>
          </cell>
          <cell r="AM113">
            <v>1</v>
          </cell>
          <cell r="AN113">
            <v>9.8000000000000004E-2</v>
          </cell>
          <cell r="AO113">
            <v>1</v>
          </cell>
          <cell r="AP113" t="str">
            <v>저압케이블공</v>
          </cell>
          <cell r="AQ113">
            <v>9.8000000000000004E-2</v>
          </cell>
          <cell r="BB113" t="str">
            <v>전 7-10</v>
          </cell>
        </row>
        <row r="114">
          <cell r="A114">
            <v>93</v>
          </cell>
          <cell r="B114" t="str">
            <v>케이블</v>
          </cell>
          <cell r="C114" t="str">
            <v>CVV 30C/1.25㎟</v>
          </cell>
          <cell r="D114">
            <v>1.03</v>
          </cell>
          <cell r="E114" t="str">
            <v>m</v>
          </cell>
          <cell r="F114">
            <v>50</v>
          </cell>
          <cell r="G114">
            <v>8070</v>
          </cell>
          <cell r="I114">
            <v>6011</v>
          </cell>
          <cell r="J114">
            <v>1825</v>
          </cell>
          <cell r="K114">
            <v>1879</v>
          </cell>
          <cell r="M114">
            <v>180</v>
          </cell>
          <cell r="AM114">
            <v>1</v>
          </cell>
          <cell r="AN114">
            <v>9.8000000000000004E-2</v>
          </cell>
          <cell r="AO114">
            <v>1</v>
          </cell>
          <cell r="AP114" t="str">
            <v>저압케이블공</v>
          </cell>
          <cell r="AQ114">
            <v>9.8000000000000004E-2</v>
          </cell>
          <cell r="BB114" t="str">
            <v>전 7-10</v>
          </cell>
        </row>
        <row r="115">
          <cell r="A115">
            <v>94</v>
          </cell>
          <cell r="B115" t="str">
            <v>케이블</v>
          </cell>
          <cell r="C115" t="str">
            <v>CVV 2C/2㎟</v>
          </cell>
          <cell r="D115">
            <v>1.03</v>
          </cell>
          <cell r="E115" t="str">
            <v>m</v>
          </cell>
          <cell r="F115">
            <v>50</v>
          </cell>
          <cell r="G115">
            <v>1200</v>
          </cell>
          <cell r="I115">
            <v>858</v>
          </cell>
          <cell r="J115">
            <v>308</v>
          </cell>
          <cell r="K115">
            <v>317</v>
          </cell>
          <cell r="M115">
            <v>25</v>
          </cell>
          <cell r="AM115">
            <v>1</v>
          </cell>
          <cell r="AN115">
            <v>1.4E-2</v>
          </cell>
          <cell r="AO115">
            <v>1</v>
          </cell>
          <cell r="AP115" t="str">
            <v>저압케이블공</v>
          </cell>
          <cell r="AQ115">
            <v>1.4E-2</v>
          </cell>
          <cell r="BB115" t="str">
            <v>전 7-10</v>
          </cell>
        </row>
        <row r="116">
          <cell r="A116">
            <v>95</v>
          </cell>
          <cell r="B116" t="str">
            <v>케이블</v>
          </cell>
          <cell r="C116" t="str">
            <v>CVV 3C/2㎟</v>
          </cell>
          <cell r="D116">
            <v>1.03</v>
          </cell>
          <cell r="E116" t="str">
            <v>m</v>
          </cell>
          <cell r="F116">
            <v>50</v>
          </cell>
          <cell r="G116">
            <v>1587</v>
          </cell>
          <cell r="I116">
            <v>1165</v>
          </cell>
          <cell r="J116">
            <v>377</v>
          </cell>
          <cell r="K116">
            <v>388</v>
          </cell>
          <cell r="M116">
            <v>34</v>
          </cell>
          <cell r="AM116">
            <v>1</v>
          </cell>
          <cell r="AN116">
            <v>1.9E-2</v>
          </cell>
          <cell r="AO116">
            <v>1</v>
          </cell>
          <cell r="AP116" t="str">
            <v>저압케이블공</v>
          </cell>
          <cell r="AQ116">
            <v>1.9E-2</v>
          </cell>
          <cell r="BB116" t="str">
            <v>전 7-10</v>
          </cell>
        </row>
        <row r="117">
          <cell r="A117">
            <v>96</v>
          </cell>
          <cell r="B117" t="str">
            <v>케이블</v>
          </cell>
          <cell r="C117" t="str">
            <v>CVV 4C/2㎟</v>
          </cell>
          <cell r="D117">
            <v>1.03</v>
          </cell>
          <cell r="E117" t="str">
            <v>m</v>
          </cell>
          <cell r="F117">
            <v>50</v>
          </cell>
          <cell r="G117">
            <v>2114</v>
          </cell>
          <cell r="I117">
            <v>1594</v>
          </cell>
          <cell r="J117">
            <v>460</v>
          </cell>
          <cell r="K117">
            <v>473</v>
          </cell>
          <cell r="M117">
            <v>47</v>
          </cell>
          <cell r="AM117">
            <v>1</v>
          </cell>
          <cell r="AN117">
            <v>2.5999999999999999E-2</v>
          </cell>
          <cell r="AO117">
            <v>1</v>
          </cell>
          <cell r="AP117" t="str">
            <v>저압케이블공</v>
          </cell>
          <cell r="AQ117">
            <v>2.5999999999999999E-2</v>
          </cell>
          <cell r="BB117" t="str">
            <v>전 7-10</v>
          </cell>
        </row>
        <row r="118">
          <cell r="A118">
            <v>97</v>
          </cell>
          <cell r="B118" t="str">
            <v>케이블</v>
          </cell>
          <cell r="C118" t="str">
            <v>CVV 5C/2㎟</v>
          </cell>
          <cell r="D118">
            <v>1.03</v>
          </cell>
          <cell r="E118" t="str">
            <v>m</v>
          </cell>
          <cell r="F118">
            <v>50</v>
          </cell>
          <cell r="G118">
            <v>2559</v>
          </cell>
          <cell r="I118">
            <v>1962</v>
          </cell>
          <cell r="J118">
            <v>524</v>
          </cell>
          <cell r="K118">
            <v>539</v>
          </cell>
          <cell r="M118">
            <v>58</v>
          </cell>
          <cell r="AM118">
            <v>1</v>
          </cell>
          <cell r="AN118">
            <v>3.2000000000000001E-2</v>
          </cell>
          <cell r="AO118">
            <v>1</v>
          </cell>
          <cell r="AP118" t="str">
            <v>저압케이블공</v>
          </cell>
          <cell r="AQ118">
            <v>3.2000000000000001E-2</v>
          </cell>
          <cell r="BB118" t="str">
            <v>전 7-10</v>
          </cell>
        </row>
        <row r="119">
          <cell r="A119">
            <v>98</v>
          </cell>
          <cell r="B119" t="str">
            <v>케이블</v>
          </cell>
          <cell r="C119" t="str">
            <v>CVV 6C/2㎟</v>
          </cell>
          <cell r="D119">
            <v>1.03</v>
          </cell>
          <cell r="E119" t="str">
            <v>m</v>
          </cell>
          <cell r="F119">
            <v>50</v>
          </cell>
          <cell r="G119">
            <v>2686</v>
          </cell>
          <cell r="I119">
            <v>2147</v>
          </cell>
          <cell r="J119">
            <v>462</v>
          </cell>
          <cell r="K119">
            <v>475</v>
          </cell>
          <cell r="M119">
            <v>64</v>
          </cell>
          <cell r="AM119">
            <v>1</v>
          </cell>
          <cell r="AN119">
            <v>3.5000000000000003E-2</v>
          </cell>
          <cell r="AO119">
            <v>1</v>
          </cell>
          <cell r="AP119" t="str">
            <v>저압케이블공</v>
          </cell>
          <cell r="AQ119">
            <v>3.5000000000000003E-2</v>
          </cell>
          <cell r="BB119" t="str">
            <v>전 7-10</v>
          </cell>
        </row>
        <row r="120">
          <cell r="A120">
            <v>99</v>
          </cell>
          <cell r="B120" t="str">
            <v>케이블</v>
          </cell>
          <cell r="C120" t="str">
            <v>CVV 7C/2㎟</v>
          </cell>
          <cell r="D120">
            <v>1.03</v>
          </cell>
          <cell r="E120" t="str">
            <v>m</v>
          </cell>
          <cell r="F120">
            <v>50</v>
          </cell>
          <cell r="G120">
            <v>3130</v>
          </cell>
          <cell r="I120">
            <v>2392</v>
          </cell>
          <cell r="J120">
            <v>648</v>
          </cell>
          <cell r="K120">
            <v>667</v>
          </cell>
          <cell r="M120">
            <v>71</v>
          </cell>
          <cell r="AM120">
            <v>1</v>
          </cell>
          <cell r="AN120">
            <v>3.9E-2</v>
          </cell>
          <cell r="AO120">
            <v>1</v>
          </cell>
          <cell r="AP120" t="str">
            <v>저압케이블공</v>
          </cell>
          <cell r="AQ120">
            <v>3.9E-2</v>
          </cell>
          <cell r="BB120" t="str">
            <v>전 7-10</v>
          </cell>
        </row>
        <row r="121">
          <cell r="A121">
            <v>100</v>
          </cell>
          <cell r="B121" t="str">
            <v>케이블</v>
          </cell>
          <cell r="C121" t="str">
            <v>CVV 8C/2㎟</v>
          </cell>
          <cell r="D121">
            <v>1.03</v>
          </cell>
          <cell r="E121" t="str">
            <v>m</v>
          </cell>
          <cell r="F121">
            <v>50</v>
          </cell>
          <cell r="G121">
            <v>3485</v>
          </cell>
          <cell r="I121">
            <v>2576</v>
          </cell>
          <cell r="J121">
            <v>808</v>
          </cell>
          <cell r="K121">
            <v>832</v>
          </cell>
          <cell r="M121">
            <v>77</v>
          </cell>
          <cell r="AM121">
            <v>1</v>
          </cell>
          <cell r="AN121">
            <v>4.2000000000000003E-2</v>
          </cell>
          <cell r="AO121">
            <v>1</v>
          </cell>
          <cell r="AP121" t="str">
            <v>저압케이블공</v>
          </cell>
          <cell r="AQ121">
            <v>4.2000000000000003E-2</v>
          </cell>
          <cell r="BB121" t="str">
            <v>전 7-10</v>
          </cell>
        </row>
        <row r="122">
          <cell r="A122">
            <v>101</v>
          </cell>
          <cell r="B122" t="str">
            <v>케이블</v>
          </cell>
          <cell r="C122" t="str">
            <v>CVV 9C/2㎟</v>
          </cell>
          <cell r="D122">
            <v>1.03</v>
          </cell>
          <cell r="E122" t="str">
            <v>m</v>
          </cell>
          <cell r="F122">
            <v>50</v>
          </cell>
          <cell r="G122">
            <v>3938</v>
          </cell>
          <cell r="I122">
            <v>2944</v>
          </cell>
          <cell r="J122">
            <v>880</v>
          </cell>
          <cell r="K122">
            <v>906</v>
          </cell>
          <cell r="M122">
            <v>88</v>
          </cell>
          <cell r="AM122">
            <v>1</v>
          </cell>
          <cell r="AN122">
            <v>4.8000000000000001E-2</v>
          </cell>
          <cell r="AO122">
            <v>1</v>
          </cell>
          <cell r="AP122" t="str">
            <v>저압케이블공</v>
          </cell>
          <cell r="AQ122">
            <v>4.8000000000000001E-2</v>
          </cell>
          <cell r="BB122" t="str">
            <v>전 7-10</v>
          </cell>
        </row>
        <row r="123">
          <cell r="A123">
            <v>102</v>
          </cell>
          <cell r="B123" t="str">
            <v>케이블</v>
          </cell>
          <cell r="C123" t="str">
            <v>CVV 10C/2㎟</v>
          </cell>
          <cell r="D123">
            <v>1.03</v>
          </cell>
          <cell r="E123" t="str">
            <v>m</v>
          </cell>
          <cell r="F123">
            <v>50</v>
          </cell>
          <cell r="G123">
            <v>4071</v>
          </cell>
          <cell r="I123">
            <v>2944</v>
          </cell>
          <cell r="J123">
            <v>1009</v>
          </cell>
          <cell r="K123">
            <v>1039</v>
          </cell>
          <cell r="M123">
            <v>88</v>
          </cell>
          <cell r="AM123">
            <v>1</v>
          </cell>
          <cell r="AN123">
            <v>4.8000000000000001E-2</v>
          </cell>
          <cell r="AO123">
            <v>1</v>
          </cell>
          <cell r="AP123" t="str">
            <v>저압케이블공</v>
          </cell>
          <cell r="AQ123">
            <v>4.8000000000000001E-2</v>
          </cell>
          <cell r="BB123" t="str">
            <v>전 7-10</v>
          </cell>
        </row>
        <row r="124">
          <cell r="A124">
            <v>103</v>
          </cell>
          <cell r="B124" t="str">
            <v>케이블</v>
          </cell>
          <cell r="C124" t="str">
            <v>CVV 12C/2㎟</v>
          </cell>
          <cell r="D124">
            <v>1.03</v>
          </cell>
          <cell r="E124" t="str">
            <v>m</v>
          </cell>
          <cell r="F124">
            <v>50</v>
          </cell>
          <cell r="G124">
            <v>4564</v>
          </cell>
          <cell r="I124">
            <v>3312</v>
          </cell>
          <cell r="J124">
            <v>1120</v>
          </cell>
          <cell r="K124">
            <v>1153</v>
          </cell>
          <cell r="M124">
            <v>99</v>
          </cell>
          <cell r="AM124">
            <v>1</v>
          </cell>
          <cell r="AN124">
            <v>5.3999999999999999E-2</v>
          </cell>
          <cell r="AO124">
            <v>1</v>
          </cell>
          <cell r="AP124" t="str">
            <v>저압케이블공</v>
          </cell>
          <cell r="AQ124">
            <v>5.3999999999999999E-2</v>
          </cell>
          <cell r="BB124" t="str">
            <v>전 7-10</v>
          </cell>
        </row>
        <row r="125">
          <cell r="A125">
            <v>104</v>
          </cell>
          <cell r="B125" t="str">
            <v>케이블</v>
          </cell>
          <cell r="C125" t="str">
            <v>CVV 15C/2㎟</v>
          </cell>
          <cell r="D125">
            <v>1.03</v>
          </cell>
          <cell r="E125" t="str">
            <v>m</v>
          </cell>
          <cell r="F125">
            <v>50</v>
          </cell>
          <cell r="G125">
            <v>6041</v>
          </cell>
          <cell r="I125">
            <v>4416</v>
          </cell>
          <cell r="J125">
            <v>1450</v>
          </cell>
          <cell r="K125">
            <v>1493</v>
          </cell>
          <cell r="M125">
            <v>132</v>
          </cell>
          <cell r="AM125">
            <v>1</v>
          </cell>
          <cell r="AN125">
            <v>7.1999999999999995E-2</v>
          </cell>
          <cell r="AO125">
            <v>1</v>
          </cell>
          <cell r="AP125" t="str">
            <v>저압케이블공</v>
          </cell>
          <cell r="AQ125">
            <v>7.1999999999999995E-2</v>
          </cell>
          <cell r="BB125" t="str">
            <v>전 7-10</v>
          </cell>
        </row>
        <row r="126">
          <cell r="A126">
            <v>105</v>
          </cell>
          <cell r="B126" t="str">
            <v>케이블</v>
          </cell>
          <cell r="C126" t="str">
            <v>CVV 19C/2㎟</v>
          </cell>
          <cell r="D126">
            <v>1.03</v>
          </cell>
          <cell r="E126" t="str">
            <v>m</v>
          </cell>
          <cell r="F126">
            <v>50</v>
          </cell>
          <cell r="G126">
            <v>6236</v>
          </cell>
          <cell r="I126">
            <v>4416</v>
          </cell>
          <cell r="J126">
            <v>1639</v>
          </cell>
          <cell r="K126">
            <v>1688</v>
          </cell>
          <cell r="M126">
            <v>132</v>
          </cell>
          <cell r="AM126">
            <v>1</v>
          </cell>
          <cell r="AN126">
            <v>7.1999999999999995E-2</v>
          </cell>
          <cell r="AO126">
            <v>1</v>
          </cell>
          <cell r="AP126" t="str">
            <v>저압케이블공</v>
          </cell>
          <cell r="AQ126">
            <v>7.1999999999999995E-2</v>
          </cell>
          <cell r="BB126" t="str">
            <v>전 7-10</v>
          </cell>
        </row>
        <row r="127">
          <cell r="A127">
            <v>106</v>
          </cell>
          <cell r="B127" t="str">
            <v>케이블</v>
          </cell>
          <cell r="C127" t="str">
            <v>CVV 24C/2㎟</v>
          </cell>
          <cell r="D127">
            <v>1.03</v>
          </cell>
          <cell r="E127" t="str">
            <v>m</v>
          </cell>
          <cell r="F127">
            <v>50</v>
          </cell>
          <cell r="G127">
            <v>7440</v>
          </cell>
          <cell r="I127">
            <v>5152</v>
          </cell>
          <cell r="J127">
            <v>2072</v>
          </cell>
          <cell r="K127">
            <v>2134</v>
          </cell>
          <cell r="M127">
            <v>154</v>
          </cell>
          <cell r="AM127">
            <v>1</v>
          </cell>
          <cell r="AN127">
            <v>8.4000000000000005E-2</v>
          </cell>
          <cell r="AO127">
            <v>1</v>
          </cell>
          <cell r="AP127" t="str">
            <v>저압케이블공</v>
          </cell>
          <cell r="AQ127">
            <v>8.4000000000000005E-2</v>
          </cell>
          <cell r="BB127" t="str">
            <v>전 7-10</v>
          </cell>
        </row>
        <row r="128">
          <cell r="A128">
            <v>107</v>
          </cell>
          <cell r="B128" t="str">
            <v>케이블</v>
          </cell>
          <cell r="C128" t="str">
            <v>CVV 27C/2㎟</v>
          </cell>
          <cell r="D128">
            <v>1.03</v>
          </cell>
          <cell r="E128" t="str">
            <v>m</v>
          </cell>
          <cell r="F128">
            <v>50</v>
          </cell>
          <cell r="G128">
            <v>8518</v>
          </cell>
          <cell r="I128">
            <v>6011</v>
          </cell>
          <cell r="J128">
            <v>2260</v>
          </cell>
          <cell r="K128">
            <v>2327</v>
          </cell>
          <cell r="M128">
            <v>180</v>
          </cell>
          <cell r="AM128">
            <v>1</v>
          </cell>
          <cell r="AN128">
            <v>9.8000000000000004E-2</v>
          </cell>
          <cell r="AO128">
            <v>1</v>
          </cell>
          <cell r="AP128" t="str">
            <v>저압케이블공</v>
          </cell>
          <cell r="AQ128">
            <v>9.8000000000000004E-2</v>
          </cell>
          <cell r="BB128" t="str">
            <v>전 7-10</v>
          </cell>
        </row>
        <row r="129">
          <cell r="A129">
            <v>108</v>
          </cell>
          <cell r="B129" t="str">
            <v>케이블</v>
          </cell>
          <cell r="C129" t="str">
            <v>CVV 30C/2㎟</v>
          </cell>
          <cell r="D129">
            <v>1.03</v>
          </cell>
          <cell r="E129" t="str">
            <v>m</v>
          </cell>
          <cell r="F129">
            <v>50</v>
          </cell>
          <cell r="G129">
            <v>8796</v>
          </cell>
          <cell r="I129">
            <v>6011</v>
          </cell>
          <cell r="J129">
            <v>2530</v>
          </cell>
          <cell r="K129">
            <v>2605</v>
          </cell>
          <cell r="M129">
            <v>180</v>
          </cell>
          <cell r="AM129">
            <v>1</v>
          </cell>
          <cell r="AN129">
            <v>9.8000000000000004E-2</v>
          </cell>
          <cell r="AO129">
            <v>1</v>
          </cell>
          <cell r="AP129" t="str">
            <v>저압케이블공</v>
          </cell>
          <cell r="AQ129">
            <v>9.8000000000000004E-2</v>
          </cell>
          <cell r="BB129" t="str">
            <v>전 7-10</v>
          </cell>
        </row>
        <row r="130">
          <cell r="A130">
            <v>109</v>
          </cell>
          <cell r="B130" t="str">
            <v>케이블</v>
          </cell>
          <cell r="C130" t="str">
            <v>CVV 3C/3.5㎟</v>
          </cell>
          <cell r="D130">
            <v>1.03</v>
          </cell>
          <cell r="E130" t="str">
            <v>m</v>
          </cell>
          <cell r="F130">
            <v>50</v>
          </cell>
          <cell r="G130">
            <v>1975</v>
          </cell>
          <cell r="I130">
            <v>1349</v>
          </cell>
          <cell r="J130">
            <v>569</v>
          </cell>
          <cell r="K130">
            <v>586</v>
          </cell>
          <cell r="M130">
            <v>40</v>
          </cell>
          <cell r="AM130">
            <v>1</v>
          </cell>
          <cell r="AN130">
            <v>2.1999999999999999E-2</v>
          </cell>
          <cell r="AO130">
            <v>1</v>
          </cell>
          <cell r="AP130" t="str">
            <v>저압케이블공</v>
          </cell>
          <cell r="AQ130">
            <v>2.1999999999999999E-2</v>
          </cell>
          <cell r="BB130" t="str">
            <v>전 7-10</v>
          </cell>
        </row>
        <row r="131">
          <cell r="A131">
            <v>110</v>
          </cell>
          <cell r="B131" t="str">
            <v>케이블</v>
          </cell>
          <cell r="C131" t="str">
            <v>CVV-S 2C/1.25㎟</v>
          </cell>
          <cell r="D131">
            <v>1.03</v>
          </cell>
          <cell r="E131" t="str">
            <v>m</v>
          </cell>
          <cell r="F131">
            <v>50</v>
          </cell>
          <cell r="G131">
            <v>1709</v>
          </cell>
          <cell r="I131">
            <v>1236</v>
          </cell>
          <cell r="J131">
            <v>424</v>
          </cell>
          <cell r="K131">
            <v>436</v>
          </cell>
          <cell r="M131">
            <v>37</v>
          </cell>
          <cell r="AM131">
            <v>1</v>
          </cell>
          <cell r="AN131">
            <v>1.6799999999999999E-2</v>
          </cell>
          <cell r="AO131">
            <v>1.2</v>
          </cell>
          <cell r="AP131" t="str">
            <v>저압케이블공</v>
          </cell>
          <cell r="AQ131">
            <v>1.6799999999999999E-2</v>
          </cell>
          <cell r="BB131" t="str">
            <v>전 7-10</v>
          </cell>
        </row>
        <row r="132">
          <cell r="A132">
            <v>111</v>
          </cell>
          <cell r="B132" t="str">
            <v>케이블</v>
          </cell>
          <cell r="C132" t="str">
            <v>CVV-S 30C/1.25㎟</v>
          </cell>
          <cell r="D132">
            <v>1.03</v>
          </cell>
          <cell r="E132" t="str">
            <v>m</v>
          </cell>
          <cell r="F132">
            <v>50</v>
          </cell>
          <cell r="G132">
            <v>11068</v>
          </cell>
          <cell r="I132">
            <v>8656</v>
          </cell>
          <cell r="J132">
            <v>2091</v>
          </cell>
          <cell r="K132">
            <v>2153</v>
          </cell>
          <cell r="M132">
            <v>259</v>
          </cell>
          <cell r="AM132">
            <v>1</v>
          </cell>
          <cell r="AN132">
            <v>0.1176</v>
          </cell>
          <cell r="AO132">
            <v>1.2</v>
          </cell>
          <cell r="AP132" t="str">
            <v>저압케이블공</v>
          </cell>
          <cell r="AQ132">
            <v>0.1176</v>
          </cell>
          <cell r="BB132" t="str">
            <v>전 7-10</v>
          </cell>
        </row>
        <row r="133">
          <cell r="A133">
            <v>112</v>
          </cell>
          <cell r="B133" t="str">
            <v>케이블</v>
          </cell>
          <cell r="C133" t="str">
            <v>CVV-S 2C/2㎟</v>
          </cell>
          <cell r="D133">
            <v>1.03</v>
          </cell>
          <cell r="E133" t="str">
            <v>m</v>
          </cell>
          <cell r="F133">
            <v>50</v>
          </cell>
          <cell r="G133">
            <v>1748</v>
          </cell>
          <cell r="I133">
            <v>1236</v>
          </cell>
          <cell r="J133">
            <v>462</v>
          </cell>
          <cell r="K133">
            <v>475</v>
          </cell>
          <cell r="M133">
            <v>37</v>
          </cell>
          <cell r="AM133">
            <v>1</v>
          </cell>
          <cell r="AN133">
            <v>1.6799999999999999E-2</v>
          </cell>
          <cell r="AO133">
            <v>1.2</v>
          </cell>
          <cell r="AP133" t="str">
            <v>저압케이블공</v>
          </cell>
          <cell r="AQ133">
            <v>1.6799999999999999E-2</v>
          </cell>
          <cell r="BB133" t="str">
            <v>전 7-10</v>
          </cell>
        </row>
        <row r="134">
          <cell r="A134">
            <v>113</v>
          </cell>
          <cell r="B134" t="str">
            <v>케이블</v>
          </cell>
          <cell r="C134" t="str">
            <v>CVV-S 30C/2㎟</v>
          </cell>
          <cell r="D134">
            <v>1.03</v>
          </cell>
          <cell r="E134" t="str">
            <v>m</v>
          </cell>
          <cell r="F134">
            <v>50</v>
          </cell>
          <cell r="G134">
            <v>11873</v>
          </cell>
          <cell r="I134">
            <v>8656</v>
          </cell>
          <cell r="J134">
            <v>2872</v>
          </cell>
          <cell r="K134">
            <v>2958</v>
          </cell>
          <cell r="M134">
            <v>259</v>
          </cell>
          <cell r="AM134">
            <v>1</v>
          </cell>
          <cell r="AN134">
            <v>0.1176</v>
          </cell>
          <cell r="AO134">
            <v>1.2</v>
          </cell>
          <cell r="AP134" t="str">
            <v>저압케이블공</v>
          </cell>
          <cell r="AQ134">
            <v>0.1176</v>
          </cell>
          <cell r="BB134" t="str">
            <v>전 7-10</v>
          </cell>
        </row>
        <row r="135">
          <cell r="A135">
            <v>114</v>
          </cell>
          <cell r="B135" t="str">
            <v>케이블</v>
          </cell>
          <cell r="C135" t="str">
            <v>CVV-S 2C/3.5㎟</v>
          </cell>
          <cell r="D135">
            <v>1.03</v>
          </cell>
          <cell r="E135" t="str">
            <v>m</v>
          </cell>
          <cell r="F135">
            <v>50</v>
          </cell>
          <cell r="G135">
            <v>2044</v>
          </cell>
          <cell r="I135">
            <v>1413</v>
          </cell>
          <cell r="J135">
            <v>572</v>
          </cell>
          <cell r="K135">
            <v>589</v>
          </cell>
          <cell r="M135">
            <v>42</v>
          </cell>
          <cell r="AM135">
            <v>1</v>
          </cell>
          <cell r="AN135">
            <v>1.9199999999999998E-2</v>
          </cell>
          <cell r="AO135">
            <v>1.2</v>
          </cell>
          <cell r="AP135" t="str">
            <v>저압케이블공</v>
          </cell>
          <cell r="AQ135">
            <v>1.9199999999999998E-2</v>
          </cell>
          <cell r="BB135" t="str">
            <v>전 7-10</v>
          </cell>
        </row>
        <row r="136">
          <cell r="A136">
            <v>115</v>
          </cell>
          <cell r="B136" t="str">
            <v>케이블</v>
          </cell>
          <cell r="C136" t="str">
            <v>CVV-S 4C/3.5㎟</v>
          </cell>
          <cell r="D136">
            <v>1.03</v>
          </cell>
          <cell r="E136" t="str">
            <v>m</v>
          </cell>
          <cell r="F136">
            <v>50</v>
          </cell>
          <cell r="G136">
            <v>3477</v>
          </cell>
          <cell r="I136">
            <v>2561</v>
          </cell>
          <cell r="J136">
            <v>816</v>
          </cell>
          <cell r="K136">
            <v>840</v>
          </cell>
          <cell r="M136">
            <v>76</v>
          </cell>
          <cell r="AM136">
            <v>1</v>
          </cell>
          <cell r="AN136">
            <v>3.4799999999999998E-2</v>
          </cell>
          <cell r="AO136">
            <v>1.2</v>
          </cell>
          <cell r="AP136" t="str">
            <v>저압케이블공</v>
          </cell>
          <cell r="AQ136">
            <v>3.4799999999999998E-2</v>
          </cell>
          <cell r="BB136" t="str">
            <v>전 7-10</v>
          </cell>
        </row>
        <row r="137">
          <cell r="A137">
            <v>116</v>
          </cell>
          <cell r="B137" t="str">
            <v>케이블</v>
          </cell>
          <cell r="C137" t="str">
            <v>CVV-S 6C/3.5㎟</v>
          </cell>
          <cell r="D137">
            <v>1.03</v>
          </cell>
          <cell r="E137" t="str">
            <v>m</v>
          </cell>
          <cell r="F137">
            <v>50</v>
          </cell>
          <cell r="G137">
            <v>4598</v>
          </cell>
          <cell r="I137">
            <v>3356</v>
          </cell>
          <cell r="J137">
            <v>1109</v>
          </cell>
          <cell r="K137">
            <v>1142</v>
          </cell>
          <cell r="M137">
            <v>100</v>
          </cell>
          <cell r="AM137">
            <v>1</v>
          </cell>
          <cell r="AN137">
            <v>4.5599999999999995E-2</v>
          </cell>
          <cell r="AO137">
            <v>1.2</v>
          </cell>
          <cell r="AP137" t="str">
            <v>저압케이블공</v>
          </cell>
          <cell r="AQ137">
            <v>4.5599999999999995E-2</v>
          </cell>
          <cell r="BB137" t="str">
            <v>전 7-10</v>
          </cell>
        </row>
        <row r="138">
          <cell r="A138">
            <v>117</v>
          </cell>
          <cell r="B138" t="str">
            <v>케이블</v>
          </cell>
          <cell r="C138" t="str">
            <v>CVV-S 15C/3.5㎟</v>
          </cell>
          <cell r="D138">
            <v>1.03</v>
          </cell>
          <cell r="E138" t="str">
            <v>m</v>
          </cell>
          <cell r="F138">
            <v>50</v>
          </cell>
          <cell r="G138">
            <v>9457</v>
          </cell>
          <cell r="I138">
            <v>6890</v>
          </cell>
          <cell r="J138">
            <v>2293</v>
          </cell>
          <cell r="K138">
            <v>2361</v>
          </cell>
          <cell r="M138">
            <v>206</v>
          </cell>
          <cell r="AM138">
            <v>1</v>
          </cell>
          <cell r="AN138">
            <v>9.3600000000000003E-2</v>
          </cell>
          <cell r="AO138">
            <v>1.2</v>
          </cell>
          <cell r="AP138" t="str">
            <v>저압케이블공</v>
          </cell>
          <cell r="AQ138">
            <v>9.3600000000000003E-2</v>
          </cell>
          <cell r="BB138" t="str">
            <v>전 7-10</v>
          </cell>
        </row>
        <row r="139">
          <cell r="A139">
            <v>118</v>
          </cell>
          <cell r="B139" t="str">
            <v>케이블</v>
          </cell>
          <cell r="C139" t="str">
            <v>CVV-SB 2C/2.0㎟</v>
          </cell>
          <cell r="D139">
            <v>1.03</v>
          </cell>
          <cell r="E139" t="str">
            <v>m</v>
          </cell>
          <cell r="F139">
            <v>50</v>
          </cell>
          <cell r="G139">
            <v>1735</v>
          </cell>
          <cell r="I139">
            <v>1236</v>
          </cell>
          <cell r="J139">
            <v>449</v>
          </cell>
          <cell r="K139">
            <v>462</v>
          </cell>
          <cell r="M139">
            <v>37</v>
          </cell>
          <cell r="AM139">
            <v>1</v>
          </cell>
          <cell r="AN139">
            <v>1.6799999999999999E-2</v>
          </cell>
          <cell r="AO139">
            <v>1.2</v>
          </cell>
          <cell r="AP139" t="str">
            <v>저압케이블공</v>
          </cell>
          <cell r="AQ139">
            <v>1.6799999999999999E-2</v>
          </cell>
          <cell r="BB139" t="str">
            <v>전 7-10</v>
          </cell>
        </row>
        <row r="140">
          <cell r="A140">
            <v>119</v>
          </cell>
          <cell r="B140" t="str">
            <v>케이블</v>
          </cell>
          <cell r="C140" t="str">
            <v>CVV-SB 3C/1.25㎟</v>
          </cell>
          <cell r="D140">
            <v>1.03</v>
          </cell>
          <cell r="E140" t="str">
            <v>m</v>
          </cell>
          <cell r="F140">
            <v>50</v>
          </cell>
          <cell r="G140">
            <v>2334</v>
          </cell>
          <cell r="I140">
            <v>1678</v>
          </cell>
          <cell r="J140">
            <v>589</v>
          </cell>
          <cell r="K140">
            <v>606</v>
          </cell>
          <cell r="M140">
            <v>50</v>
          </cell>
          <cell r="AM140">
            <v>1</v>
          </cell>
          <cell r="AN140">
            <v>2.2799999999999997E-2</v>
          </cell>
          <cell r="AO140">
            <v>1.2</v>
          </cell>
          <cell r="AP140" t="str">
            <v>저압케이블공</v>
          </cell>
          <cell r="AQ140">
            <v>2.2799999999999997E-2</v>
          </cell>
          <cell r="BB140" t="str">
            <v>전 7-10</v>
          </cell>
        </row>
        <row r="141">
          <cell r="A141">
            <v>120</v>
          </cell>
          <cell r="B141" t="str">
            <v>케이블</v>
          </cell>
          <cell r="C141" t="str">
            <v>CVV-SB 30C/1.25㎟</v>
          </cell>
          <cell r="D141">
            <v>1.03</v>
          </cell>
          <cell r="E141" t="str">
            <v>m</v>
          </cell>
          <cell r="F141">
            <v>50</v>
          </cell>
          <cell r="G141">
            <v>11218</v>
          </cell>
          <cell r="I141">
            <v>8656</v>
          </cell>
          <cell r="J141">
            <v>2236</v>
          </cell>
          <cell r="K141">
            <v>2303</v>
          </cell>
          <cell r="M141">
            <v>259</v>
          </cell>
          <cell r="AM141">
            <v>1</v>
          </cell>
          <cell r="AN141">
            <v>0.1176</v>
          </cell>
          <cell r="AO141">
            <v>1.2</v>
          </cell>
          <cell r="AP141" t="str">
            <v>저압케이블공</v>
          </cell>
          <cell r="AQ141">
            <v>0.1176</v>
          </cell>
          <cell r="BB141" t="str">
            <v>전 7-10</v>
          </cell>
        </row>
        <row r="142">
          <cell r="A142">
            <v>121</v>
          </cell>
          <cell r="B142" t="str">
            <v>전선</v>
          </cell>
          <cell r="C142" t="str">
            <v>TIV 2C 0.8㎜</v>
          </cell>
          <cell r="D142">
            <v>1.03</v>
          </cell>
          <cell r="E142" t="str">
            <v>m</v>
          </cell>
          <cell r="F142">
            <v>50</v>
          </cell>
          <cell r="G142">
            <v>1005</v>
          </cell>
          <cell r="I142">
            <v>933</v>
          </cell>
          <cell r="J142">
            <v>44</v>
          </cell>
          <cell r="K142">
            <v>45</v>
          </cell>
          <cell r="M142">
            <v>27</v>
          </cell>
          <cell r="AM142">
            <v>1</v>
          </cell>
          <cell r="AN142">
            <v>1.4999999999999999E-2</v>
          </cell>
          <cell r="AO142">
            <v>1</v>
          </cell>
          <cell r="AP142" t="str">
            <v>통신내선공</v>
          </cell>
          <cell r="AQ142">
            <v>1.4999999999999999E-2</v>
          </cell>
          <cell r="BB142" t="str">
            <v>통 3-16</v>
          </cell>
        </row>
        <row r="143">
          <cell r="A143">
            <v>122</v>
          </cell>
          <cell r="B143" t="str">
            <v>케이블</v>
          </cell>
          <cell r="C143" t="str">
            <v>CPEV 5P 0.65㎟</v>
          </cell>
          <cell r="D143">
            <v>1.03</v>
          </cell>
          <cell r="E143" t="str">
            <v>m</v>
          </cell>
          <cell r="F143">
            <v>50</v>
          </cell>
          <cell r="G143">
            <v>1465</v>
          </cell>
          <cell r="I143">
            <v>969</v>
          </cell>
          <cell r="J143">
            <v>454</v>
          </cell>
          <cell r="K143">
            <v>467</v>
          </cell>
          <cell r="M143">
            <v>29</v>
          </cell>
          <cell r="AM143">
            <v>2</v>
          </cell>
          <cell r="AN143">
            <v>0.02</v>
          </cell>
          <cell r="AO143">
            <v>1</v>
          </cell>
          <cell r="AP143" t="str">
            <v>보통인부</v>
          </cell>
          <cell r="AQ143">
            <v>1.2E-2</v>
          </cell>
          <cell r="AR143" t="str">
            <v>통신케이블공</v>
          </cell>
          <cell r="AS143">
            <v>8.0000000000000002E-3</v>
          </cell>
          <cell r="BB143" t="str">
            <v>통 3-15</v>
          </cell>
        </row>
        <row r="144">
          <cell r="A144">
            <v>123</v>
          </cell>
          <cell r="B144" t="str">
            <v>케이블</v>
          </cell>
          <cell r="C144" t="str">
            <v>CPEV 10P 0.65㎟</v>
          </cell>
          <cell r="D144">
            <v>1.03</v>
          </cell>
          <cell r="E144" t="str">
            <v>m</v>
          </cell>
          <cell r="F144">
            <v>50</v>
          </cell>
          <cell r="G144">
            <v>1585</v>
          </cell>
          <cell r="I144">
            <v>969</v>
          </cell>
          <cell r="J144">
            <v>570</v>
          </cell>
          <cell r="K144">
            <v>587</v>
          </cell>
          <cell r="M144">
            <v>29</v>
          </cell>
          <cell r="AM144">
            <v>2</v>
          </cell>
          <cell r="AN144">
            <v>0.02</v>
          </cell>
          <cell r="AO144">
            <v>1</v>
          </cell>
          <cell r="AP144" t="str">
            <v>보통인부</v>
          </cell>
          <cell r="AQ144">
            <v>1.2E-2</v>
          </cell>
          <cell r="AR144" t="str">
            <v>통신케이블공</v>
          </cell>
          <cell r="AS144">
            <v>8.0000000000000002E-3</v>
          </cell>
          <cell r="BB144" t="str">
            <v>통 3-15</v>
          </cell>
        </row>
        <row r="145">
          <cell r="A145">
            <v>124</v>
          </cell>
          <cell r="B145" t="str">
            <v>케이블</v>
          </cell>
          <cell r="C145" t="str">
            <v>CPEV 20P 0.65㎟</v>
          </cell>
          <cell r="D145">
            <v>1.03</v>
          </cell>
          <cell r="E145" t="str">
            <v>m</v>
          </cell>
          <cell r="F145">
            <v>50</v>
          </cell>
          <cell r="G145">
            <v>1974</v>
          </cell>
          <cell r="I145">
            <v>1075</v>
          </cell>
          <cell r="J145">
            <v>842</v>
          </cell>
          <cell r="K145">
            <v>867</v>
          </cell>
          <cell r="M145">
            <v>32</v>
          </cell>
          <cell r="AM145">
            <v>2</v>
          </cell>
          <cell r="AN145">
            <v>2.1999999999999999E-2</v>
          </cell>
          <cell r="AO145">
            <v>1</v>
          </cell>
          <cell r="AP145" t="str">
            <v>보통인부</v>
          </cell>
          <cell r="AQ145">
            <v>1.2999999999999999E-2</v>
          </cell>
          <cell r="AR145" t="str">
            <v>통신케이블공</v>
          </cell>
          <cell r="AS145">
            <v>8.9999999999999993E-3</v>
          </cell>
          <cell r="BB145" t="str">
            <v>통 3-15</v>
          </cell>
        </row>
        <row r="146">
          <cell r="A146">
            <v>125</v>
          </cell>
          <cell r="B146" t="str">
            <v>케이블</v>
          </cell>
          <cell r="C146" t="str">
            <v>CPEV 30P 0.65㎟</v>
          </cell>
          <cell r="D146">
            <v>1.03</v>
          </cell>
          <cell r="E146" t="str">
            <v>m</v>
          </cell>
          <cell r="F146">
            <v>50</v>
          </cell>
          <cell r="G146">
            <v>2502</v>
          </cell>
          <cell r="I146">
            <v>1285</v>
          </cell>
          <cell r="J146">
            <v>1145</v>
          </cell>
          <cell r="K146">
            <v>1179</v>
          </cell>
          <cell r="M146">
            <v>38</v>
          </cell>
          <cell r="AM146">
            <v>2</v>
          </cell>
          <cell r="AN146">
            <v>2.5999999999999999E-2</v>
          </cell>
          <cell r="AO146">
            <v>1</v>
          </cell>
          <cell r="AP146" t="str">
            <v>보통인부</v>
          </cell>
          <cell r="AQ146">
            <v>1.4999999999999999E-2</v>
          </cell>
          <cell r="AR146" t="str">
            <v>통신케이블공</v>
          </cell>
          <cell r="AS146">
            <v>1.0999999999999999E-2</v>
          </cell>
          <cell r="BB146" t="str">
            <v>통 3-15</v>
          </cell>
        </row>
        <row r="147">
          <cell r="A147">
            <v>126</v>
          </cell>
          <cell r="B147" t="str">
            <v>케이블</v>
          </cell>
          <cell r="C147" t="str">
            <v>CPEV 50P 0.65㎟</v>
          </cell>
          <cell r="D147">
            <v>1.03</v>
          </cell>
          <cell r="E147" t="str">
            <v>m</v>
          </cell>
          <cell r="F147">
            <v>50</v>
          </cell>
          <cell r="G147">
            <v>3033</v>
          </cell>
          <cell r="I147">
            <v>1285</v>
          </cell>
          <cell r="J147">
            <v>1661</v>
          </cell>
          <cell r="K147">
            <v>1710</v>
          </cell>
          <cell r="M147">
            <v>38</v>
          </cell>
          <cell r="AM147">
            <v>2</v>
          </cell>
          <cell r="AN147">
            <v>2.5999999999999999E-2</v>
          </cell>
          <cell r="AO147">
            <v>1</v>
          </cell>
          <cell r="AP147" t="str">
            <v>보통인부</v>
          </cell>
          <cell r="AQ147">
            <v>1.4999999999999999E-2</v>
          </cell>
          <cell r="AR147" t="str">
            <v>통신케이블공</v>
          </cell>
          <cell r="AS147">
            <v>1.0999999999999999E-2</v>
          </cell>
          <cell r="BB147" t="str">
            <v>통 3-15</v>
          </cell>
        </row>
        <row r="148">
          <cell r="A148">
            <v>127</v>
          </cell>
          <cell r="B148" t="str">
            <v>케이블</v>
          </cell>
          <cell r="C148" t="str">
            <v>CPEV 100P 0.65㎟</v>
          </cell>
          <cell r="D148">
            <v>1.03</v>
          </cell>
          <cell r="E148" t="str">
            <v>m</v>
          </cell>
          <cell r="F148">
            <v>50</v>
          </cell>
          <cell r="G148">
            <v>4513</v>
          </cell>
          <cell r="I148">
            <v>1475</v>
          </cell>
          <cell r="J148">
            <v>2907</v>
          </cell>
          <cell r="K148">
            <v>2994</v>
          </cell>
          <cell r="M148">
            <v>44</v>
          </cell>
          <cell r="AM148">
            <v>2</v>
          </cell>
          <cell r="AN148">
            <v>3.0000000000000002E-2</v>
          </cell>
          <cell r="AO148">
            <v>1</v>
          </cell>
          <cell r="AP148" t="str">
            <v>보통인부</v>
          </cell>
          <cell r="AQ148">
            <v>1.7500000000000002E-2</v>
          </cell>
          <cell r="AR148" t="str">
            <v>통신케이블공</v>
          </cell>
          <cell r="AS148">
            <v>1.2500000000000001E-2</v>
          </cell>
          <cell r="BB148" t="str">
            <v>통 3-15</v>
          </cell>
        </row>
        <row r="149">
          <cell r="A149">
            <v>128</v>
          </cell>
          <cell r="B149" t="str">
            <v>케이블</v>
          </cell>
          <cell r="C149" t="str">
            <v>ECX 5C-2V</v>
          </cell>
          <cell r="D149">
            <v>1.03</v>
          </cell>
          <cell r="E149" t="str">
            <v>m</v>
          </cell>
          <cell r="F149">
            <v>50</v>
          </cell>
          <cell r="G149">
            <v>1485</v>
          </cell>
          <cell r="I149">
            <v>1134</v>
          </cell>
          <cell r="J149">
            <v>308</v>
          </cell>
          <cell r="K149">
            <v>317</v>
          </cell>
          <cell r="M149">
            <v>34</v>
          </cell>
          <cell r="AM149">
            <v>1</v>
          </cell>
          <cell r="AN149">
            <v>1.7999999999999999E-2</v>
          </cell>
          <cell r="AO149">
            <v>1</v>
          </cell>
          <cell r="AP149" t="str">
            <v>통신설비공</v>
          </cell>
          <cell r="AQ149">
            <v>1.7999999999999999E-2</v>
          </cell>
          <cell r="BB149" t="str">
            <v>통 5-89</v>
          </cell>
        </row>
        <row r="150">
          <cell r="A150">
            <v>129</v>
          </cell>
          <cell r="B150" t="str">
            <v>케이블</v>
          </cell>
          <cell r="C150" t="str">
            <v>ECX 7C-2V</v>
          </cell>
          <cell r="D150">
            <v>1.03</v>
          </cell>
          <cell r="E150" t="str">
            <v>m</v>
          </cell>
          <cell r="F150">
            <v>50</v>
          </cell>
          <cell r="G150">
            <v>2000</v>
          </cell>
          <cell r="I150">
            <v>1386</v>
          </cell>
          <cell r="J150">
            <v>557</v>
          </cell>
          <cell r="K150">
            <v>573</v>
          </cell>
          <cell r="M150">
            <v>41</v>
          </cell>
          <cell r="AM150">
            <v>1</v>
          </cell>
          <cell r="AN150">
            <v>2.1999999999999999E-2</v>
          </cell>
          <cell r="AO150">
            <v>1</v>
          </cell>
          <cell r="AP150" t="str">
            <v>통신설비공</v>
          </cell>
          <cell r="AQ150">
            <v>2.1999999999999999E-2</v>
          </cell>
          <cell r="BB150" t="str">
            <v>통 5-89</v>
          </cell>
        </row>
        <row r="151">
          <cell r="A151">
            <v>130</v>
          </cell>
          <cell r="B151" t="str">
            <v>전선관</v>
          </cell>
          <cell r="C151" t="str">
            <v>ST 16C</v>
          </cell>
          <cell r="D151">
            <v>1.1000000000000001</v>
          </cell>
          <cell r="E151" t="str">
            <v>m</v>
          </cell>
          <cell r="F151">
            <v>50</v>
          </cell>
          <cell r="G151">
            <v>4599</v>
          </cell>
          <cell r="I151">
            <v>3842</v>
          </cell>
          <cell r="J151">
            <v>584</v>
          </cell>
          <cell r="K151">
            <v>642</v>
          </cell>
          <cell r="M151">
            <v>115</v>
          </cell>
          <cell r="N151" t="str">
            <v>전선관 부속자재</v>
          </cell>
          <cell r="O151" t="str">
            <v>전선관의 15%</v>
          </cell>
          <cell r="P151">
            <v>1</v>
          </cell>
          <cell r="Q151" t="str">
            <v>식</v>
          </cell>
          <cell r="W151">
            <v>87</v>
          </cell>
          <cell r="AM151">
            <v>1</v>
          </cell>
          <cell r="AN151">
            <v>0.08</v>
          </cell>
          <cell r="AO151">
            <v>1</v>
          </cell>
          <cell r="AP151" t="str">
            <v>내선전공</v>
          </cell>
          <cell r="AQ151">
            <v>0.08</v>
          </cell>
          <cell r="BB151" t="str">
            <v>전 7-1</v>
          </cell>
        </row>
        <row r="152">
          <cell r="A152">
            <v>131</v>
          </cell>
          <cell r="B152" t="str">
            <v>전선관</v>
          </cell>
          <cell r="C152" t="str">
            <v>ST 22C</v>
          </cell>
          <cell r="D152">
            <v>1.1000000000000001</v>
          </cell>
          <cell r="E152" t="str">
            <v>m</v>
          </cell>
          <cell r="F152">
            <v>50</v>
          </cell>
          <cell r="G152">
            <v>6264</v>
          </cell>
          <cell r="I152">
            <v>5283</v>
          </cell>
          <cell r="J152">
            <v>749</v>
          </cell>
          <cell r="K152">
            <v>823</v>
          </cell>
          <cell r="M152">
            <v>158</v>
          </cell>
          <cell r="N152" t="str">
            <v>전선관 부속자재</v>
          </cell>
          <cell r="O152" t="str">
            <v>전선관의 15%</v>
          </cell>
          <cell r="P152">
            <v>1</v>
          </cell>
          <cell r="Q152" t="str">
            <v>식</v>
          </cell>
          <cell r="W152">
            <v>112</v>
          </cell>
          <cell r="AM152">
            <v>1</v>
          </cell>
          <cell r="AN152">
            <v>0.11</v>
          </cell>
          <cell r="AO152">
            <v>1</v>
          </cell>
          <cell r="AP152" t="str">
            <v>내선전공</v>
          </cell>
          <cell r="AQ152">
            <v>0.11</v>
          </cell>
          <cell r="BB152" t="str">
            <v>전 7-1</v>
          </cell>
        </row>
        <row r="153">
          <cell r="A153">
            <v>132</v>
          </cell>
          <cell r="B153" t="str">
            <v>전선관</v>
          </cell>
          <cell r="C153" t="str">
            <v>ST 28C</v>
          </cell>
          <cell r="D153">
            <v>1.1000000000000001</v>
          </cell>
          <cell r="E153" t="str">
            <v>m</v>
          </cell>
          <cell r="F153">
            <v>50</v>
          </cell>
          <cell r="G153">
            <v>7999</v>
          </cell>
          <cell r="I153">
            <v>6723</v>
          </cell>
          <cell r="J153">
            <v>978</v>
          </cell>
          <cell r="K153">
            <v>1075</v>
          </cell>
          <cell r="M153">
            <v>201</v>
          </cell>
          <cell r="N153" t="str">
            <v>전선관 부속자재</v>
          </cell>
          <cell r="O153" t="str">
            <v>전선관의 15%</v>
          </cell>
          <cell r="P153">
            <v>1</v>
          </cell>
          <cell r="Q153" t="str">
            <v>식</v>
          </cell>
          <cell r="W153">
            <v>146</v>
          </cell>
          <cell r="AM153">
            <v>1</v>
          </cell>
          <cell r="AN153">
            <v>0.14000000000000001</v>
          </cell>
          <cell r="AO153">
            <v>1</v>
          </cell>
          <cell r="AP153" t="str">
            <v>내선전공</v>
          </cell>
          <cell r="AQ153">
            <v>0.14000000000000001</v>
          </cell>
          <cell r="BB153" t="str">
            <v>전 7-1</v>
          </cell>
        </row>
        <row r="154">
          <cell r="A154">
            <v>133</v>
          </cell>
          <cell r="B154" t="str">
            <v>전선관</v>
          </cell>
          <cell r="C154" t="str">
            <v>ST 36C</v>
          </cell>
          <cell r="D154">
            <v>1.1000000000000001</v>
          </cell>
          <cell r="E154" t="str">
            <v>m</v>
          </cell>
          <cell r="F154">
            <v>50</v>
          </cell>
          <cell r="G154">
            <v>11213</v>
          </cell>
          <cell r="I154">
            <v>9605</v>
          </cell>
          <cell r="J154">
            <v>1200</v>
          </cell>
          <cell r="K154">
            <v>1320</v>
          </cell>
          <cell r="M154">
            <v>288</v>
          </cell>
          <cell r="N154" t="str">
            <v>전선관 부속자재</v>
          </cell>
          <cell r="O154" t="str">
            <v>전선관의 15%</v>
          </cell>
          <cell r="P154">
            <v>1</v>
          </cell>
          <cell r="Q154" t="str">
            <v>식</v>
          </cell>
          <cell r="W154">
            <v>180</v>
          </cell>
          <cell r="AM154">
            <v>1</v>
          </cell>
          <cell r="AN154">
            <v>0.2</v>
          </cell>
          <cell r="AO154">
            <v>1</v>
          </cell>
          <cell r="AP154" t="str">
            <v>내선전공</v>
          </cell>
          <cell r="AQ154">
            <v>0.2</v>
          </cell>
          <cell r="BB154" t="str">
            <v>전 7-1</v>
          </cell>
        </row>
        <row r="155">
          <cell r="A155">
            <v>134</v>
          </cell>
          <cell r="B155" t="str">
            <v>전선관</v>
          </cell>
          <cell r="C155" t="str">
            <v>ST 42C</v>
          </cell>
          <cell r="D155">
            <v>1.1000000000000001</v>
          </cell>
          <cell r="E155" t="str">
            <v>m</v>
          </cell>
          <cell r="F155">
            <v>50</v>
          </cell>
          <cell r="G155">
            <v>13898</v>
          </cell>
          <cell r="I155">
            <v>12007</v>
          </cell>
          <cell r="J155">
            <v>1392</v>
          </cell>
          <cell r="K155">
            <v>1531</v>
          </cell>
          <cell r="M155">
            <v>360</v>
          </cell>
          <cell r="N155" t="str">
            <v>전선관 부속자재</v>
          </cell>
          <cell r="O155" t="str">
            <v>전선관의 15%</v>
          </cell>
          <cell r="P155">
            <v>1</v>
          </cell>
          <cell r="Q155" t="str">
            <v>식</v>
          </cell>
          <cell r="W155">
            <v>208</v>
          </cell>
          <cell r="AM155">
            <v>1</v>
          </cell>
          <cell r="AN155">
            <v>0.25</v>
          </cell>
          <cell r="AO155">
            <v>1</v>
          </cell>
          <cell r="AP155" t="str">
            <v>내선전공</v>
          </cell>
          <cell r="AQ155">
            <v>0.25</v>
          </cell>
          <cell r="BB155" t="str">
            <v>전 7-1</v>
          </cell>
        </row>
        <row r="156">
          <cell r="A156">
            <v>135</v>
          </cell>
          <cell r="B156" t="str">
            <v>전선관</v>
          </cell>
          <cell r="C156" t="str">
            <v>ST 54C</v>
          </cell>
          <cell r="D156">
            <v>1.1000000000000001</v>
          </cell>
          <cell r="E156" t="str">
            <v>m</v>
          </cell>
          <cell r="F156">
            <v>50</v>
          </cell>
          <cell r="G156">
            <v>18953</v>
          </cell>
          <cell r="I156">
            <v>16329</v>
          </cell>
          <cell r="J156">
            <v>1941</v>
          </cell>
          <cell r="K156">
            <v>2135</v>
          </cell>
          <cell r="M156">
            <v>489</v>
          </cell>
          <cell r="N156" t="str">
            <v>전선관 부속자재</v>
          </cell>
          <cell r="O156" t="str">
            <v>전선관의 15%</v>
          </cell>
          <cell r="P156">
            <v>1</v>
          </cell>
          <cell r="Q156" t="str">
            <v>식</v>
          </cell>
          <cell r="W156">
            <v>291</v>
          </cell>
          <cell r="AM156">
            <v>1</v>
          </cell>
          <cell r="AN156">
            <v>0.34</v>
          </cell>
          <cell r="AO156">
            <v>1</v>
          </cell>
          <cell r="AP156" t="str">
            <v>내선전공</v>
          </cell>
          <cell r="AQ156">
            <v>0.34</v>
          </cell>
          <cell r="BB156" t="str">
            <v>전 7-1</v>
          </cell>
        </row>
        <row r="157">
          <cell r="A157">
            <v>136</v>
          </cell>
          <cell r="B157" t="str">
            <v>전선관</v>
          </cell>
          <cell r="C157" t="str">
            <v>ST 70C</v>
          </cell>
          <cell r="D157">
            <v>1.1000000000000001</v>
          </cell>
          <cell r="E157" t="str">
            <v>m</v>
          </cell>
          <cell r="F157">
            <v>50</v>
          </cell>
          <cell r="G157">
            <v>24479</v>
          </cell>
          <cell r="I157">
            <v>21132</v>
          </cell>
          <cell r="J157">
            <v>2468</v>
          </cell>
          <cell r="K157">
            <v>2714</v>
          </cell>
          <cell r="M157">
            <v>633</v>
          </cell>
          <cell r="N157" t="str">
            <v>전선관 부속자재</v>
          </cell>
          <cell r="O157" t="str">
            <v>전선관의 15%</v>
          </cell>
          <cell r="P157">
            <v>1</v>
          </cell>
          <cell r="Q157" t="str">
            <v>식</v>
          </cell>
          <cell r="W157">
            <v>370</v>
          </cell>
          <cell r="AM157">
            <v>1</v>
          </cell>
          <cell r="AN157">
            <v>0.44</v>
          </cell>
          <cell r="AO157">
            <v>1</v>
          </cell>
          <cell r="AP157" t="str">
            <v>내선전공</v>
          </cell>
          <cell r="AQ157">
            <v>0.44</v>
          </cell>
          <cell r="BB157" t="str">
            <v>전 7-1</v>
          </cell>
        </row>
        <row r="158">
          <cell r="A158">
            <v>137</v>
          </cell>
          <cell r="B158" t="str">
            <v>전선관</v>
          </cell>
          <cell r="C158" t="str">
            <v>ST 82C</v>
          </cell>
          <cell r="D158">
            <v>1.1000000000000001</v>
          </cell>
          <cell r="E158" t="str">
            <v>m</v>
          </cell>
          <cell r="F158">
            <v>50</v>
          </cell>
          <cell r="G158">
            <v>29762</v>
          </cell>
          <cell r="I158">
            <v>25935</v>
          </cell>
          <cell r="J158">
            <v>2772</v>
          </cell>
          <cell r="K158">
            <v>3049</v>
          </cell>
          <cell r="M158">
            <v>778</v>
          </cell>
          <cell r="N158" t="str">
            <v>전선관 부속자재</v>
          </cell>
          <cell r="O158" t="str">
            <v>전선관의 15%</v>
          </cell>
          <cell r="P158">
            <v>1</v>
          </cell>
          <cell r="Q158" t="str">
            <v>식</v>
          </cell>
          <cell r="W158">
            <v>415</v>
          </cell>
          <cell r="AM158">
            <v>1</v>
          </cell>
          <cell r="AN158">
            <v>0.54</v>
          </cell>
          <cell r="AO158">
            <v>1</v>
          </cell>
          <cell r="AP158" t="str">
            <v>내선전공</v>
          </cell>
          <cell r="AQ158">
            <v>0.54</v>
          </cell>
          <cell r="BB158" t="str">
            <v>전 7-1</v>
          </cell>
        </row>
        <row r="159">
          <cell r="A159">
            <v>138</v>
          </cell>
          <cell r="B159" t="str">
            <v>전선관</v>
          </cell>
          <cell r="C159" t="str">
            <v>ST 104C</v>
          </cell>
          <cell r="D159">
            <v>1.1000000000000001</v>
          </cell>
          <cell r="E159" t="str">
            <v>m</v>
          </cell>
          <cell r="F159">
            <v>50</v>
          </cell>
          <cell r="G159">
            <v>39979</v>
          </cell>
          <cell r="I159">
            <v>34099</v>
          </cell>
          <cell r="J159">
            <v>4417</v>
          </cell>
          <cell r="K159">
            <v>4858</v>
          </cell>
          <cell r="M159">
            <v>1022</v>
          </cell>
          <cell r="N159" t="str">
            <v>전선관 부속자재</v>
          </cell>
          <cell r="O159" t="str">
            <v>전선관의 15%</v>
          </cell>
          <cell r="P159">
            <v>1</v>
          </cell>
          <cell r="Q159" t="str">
            <v>식</v>
          </cell>
          <cell r="W159">
            <v>662</v>
          </cell>
          <cell r="AM159">
            <v>1</v>
          </cell>
          <cell r="AN159">
            <v>0.71</v>
          </cell>
          <cell r="AO159">
            <v>1</v>
          </cell>
          <cell r="AP159" t="str">
            <v>내선전공</v>
          </cell>
          <cell r="AQ159">
            <v>0.71</v>
          </cell>
          <cell r="BB159" t="str">
            <v>전 7-1</v>
          </cell>
        </row>
        <row r="160">
          <cell r="A160">
            <v>139</v>
          </cell>
          <cell r="B160" t="str">
            <v>가요전선관</v>
          </cell>
          <cell r="C160" t="str">
            <v>2종 방수16C</v>
          </cell>
          <cell r="D160">
            <v>1.1000000000000001</v>
          </cell>
          <cell r="E160" t="str">
            <v>m</v>
          </cell>
          <cell r="F160">
            <v>50</v>
          </cell>
          <cell r="G160">
            <v>4261</v>
          </cell>
          <cell r="I160">
            <v>1873</v>
          </cell>
          <cell r="J160">
            <v>2120</v>
          </cell>
          <cell r="K160">
            <v>2332</v>
          </cell>
          <cell r="M160">
            <v>56</v>
          </cell>
          <cell r="N160" t="str">
            <v>전선관 부속자재</v>
          </cell>
          <cell r="O160" t="str">
            <v>전선관의 15%</v>
          </cell>
          <cell r="P160">
            <v>1</v>
          </cell>
          <cell r="Q160" t="str">
            <v>식</v>
          </cell>
          <cell r="W160">
            <v>318</v>
          </cell>
          <cell r="AM160">
            <v>1</v>
          </cell>
          <cell r="AN160">
            <v>3.9E-2</v>
          </cell>
          <cell r="AO160">
            <v>1</v>
          </cell>
          <cell r="AP160" t="str">
            <v>내선전공</v>
          </cell>
          <cell r="AQ160">
            <v>3.9E-2</v>
          </cell>
          <cell r="BB160" t="str">
            <v>전 7-1</v>
          </cell>
        </row>
        <row r="161">
          <cell r="A161">
            <v>140</v>
          </cell>
          <cell r="B161" t="str">
            <v>가요전선관</v>
          </cell>
          <cell r="C161" t="str">
            <v>2종 방수22C</v>
          </cell>
          <cell r="D161">
            <v>1.1000000000000001</v>
          </cell>
          <cell r="E161" t="str">
            <v>m</v>
          </cell>
          <cell r="F161">
            <v>50</v>
          </cell>
          <cell r="G161">
            <v>5520</v>
          </cell>
          <cell r="I161">
            <v>2353</v>
          </cell>
          <cell r="J161">
            <v>2816</v>
          </cell>
          <cell r="K161">
            <v>3097</v>
          </cell>
          <cell r="M161">
            <v>70</v>
          </cell>
          <cell r="N161" t="str">
            <v>전선관 부속자재</v>
          </cell>
          <cell r="O161" t="str">
            <v>전선관의 15%</v>
          </cell>
          <cell r="P161">
            <v>1</v>
          </cell>
          <cell r="Q161" t="str">
            <v>식</v>
          </cell>
          <cell r="W161">
            <v>422</v>
          </cell>
          <cell r="AM161">
            <v>1</v>
          </cell>
          <cell r="AN161">
            <v>4.9000000000000002E-2</v>
          </cell>
          <cell r="AO161">
            <v>1</v>
          </cell>
          <cell r="AP161" t="str">
            <v>내선전공</v>
          </cell>
          <cell r="AQ161">
            <v>4.9000000000000002E-2</v>
          </cell>
          <cell r="BB161" t="str">
            <v>전 7-1</v>
          </cell>
        </row>
        <row r="162">
          <cell r="A162">
            <v>141</v>
          </cell>
          <cell r="B162" t="str">
            <v>가요전선관</v>
          </cell>
          <cell r="C162" t="str">
            <v>2종 방수28C</v>
          </cell>
          <cell r="D162">
            <v>1.1000000000000001</v>
          </cell>
          <cell r="E162" t="str">
            <v>m</v>
          </cell>
          <cell r="F162">
            <v>50</v>
          </cell>
          <cell r="G162">
            <v>7127</v>
          </cell>
          <cell r="I162">
            <v>3025</v>
          </cell>
          <cell r="J162">
            <v>3648</v>
          </cell>
          <cell r="K162">
            <v>4012</v>
          </cell>
          <cell r="M162">
            <v>90</v>
          </cell>
          <cell r="N162" t="str">
            <v>전선관 부속자재</v>
          </cell>
          <cell r="O162" t="str">
            <v>전선관의 15%</v>
          </cell>
          <cell r="P162">
            <v>1</v>
          </cell>
          <cell r="Q162" t="str">
            <v>식</v>
          </cell>
          <cell r="W162">
            <v>547</v>
          </cell>
          <cell r="AM162">
            <v>1</v>
          </cell>
          <cell r="AN162">
            <v>6.3E-2</v>
          </cell>
          <cell r="AO162">
            <v>1</v>
          </cell>
          <cell r="AP162" t="str">
            <v>내선전공</v>
          </cell>
          <cell r="AQ162">
            <v>6.3E-2</v>
          </cell>
          <cell r="BB162" t="str">
            <v>전 7-1</v>
          </cell>
        </row>
        <row r="163">
          <cell r="A163">
            <v>142</v>
          </cell>
          <cell r="B163" t="str">
            <v>가요전선관</v>
          </cell>
          <cell r="C163" t="str">
            <v>2종 방수36C</v>
          </cell>
          <cell r="D163">
            <v>1.1000000000000001</v>
          </cell>
          <cell r="E163" t="str">
            <v>m</v>
          </cell>
          <cell r="F163">
            <v>50</v>
          </cell>
          <cell r="G163">
            <v>7820</v>
          </cell>
          <cell r="I163">
            <v>3698</v>
          </cell>
          <cell r="J163">
            <v>3648</v>
          </cell>
          <cell r="K163">
            <v>4012</v>
          </cell>
          <cell r="M163">
            <v>110</v>
          </cell>
          <cell r="N163" t="str">
            <v>전선관 부속자재</v>
          </cell>
          <cell r="O163" t="str">
            <v>전선관의 15%</v>
          </cell>
          <cell r="P163">
            <v>1</v>
          </cell>
          <cell r="Q163" t="str">
            <v>식</v>
          </cell>
          <cell r="W163">
            <v>547</v>
          </cell>
          <cell r="AM163">
            <v>1</v>
          </cell>
          <cell r="AN163">
            <v>7.6999999999999999E-2</v>
          </cell>
          <cell r="AO163">
            <v>1</v>
          </cell>
          <cell r="AP163" t="str">
            <v>내선전공</v>
          </cell>
          <cell r="AQ163">
            <v>7.6999999999999999E-2</v>
          </cell>
          <cell r="BB163" t="str">
            <v>전 7-1</v>
          </cell>
        </row>
        <row r="164">
          <cell r="A164">
            <v>143</v>
          </cell>
          <cell r="B164" t="str">
            <v>가요전선관</v>
          </cell>
          <cell r="C164" t="str">
            <v>2종 방수42C</v>
          </cell>
          <cell r="D164">
            <v>1.1000000000000001</v>
          </cell>
          <cell r="E164" t="str">
            <v>m</v>
          </cell>
          <cell r="F164">
            <v>50</v>
          </cell>
          <cell r="G164">
            <v>11611</v>
          </cell>
          <cell r="I164">
            <v>4370</v>
          </cell>
          <cell r="J164">
            <v>6464</v>
          </cell>
          <cell r="K164">
            <v>7110</v>
          </cell>
          <cell r="M164">
            <v>131</v>
          </cell>
          <cell r="N164" t="str">
            <v>전선관 부속자재</v>
          </cell>
          <cell r="O164" t="str">
            <v>전선관의 15%</v>
          </cell>
          <cell r="P164">
            <v>1</v>
          </cell>
          <cell r="Q164" t="str">
            <v>식</v>
          </cell>
          <cell r="W164">
            <v>969</v>
          </cell>
          <cell r="AM164">
            <v>1</v>
          </cell>
          <cell r="AN164">
            <v>9.0999999999999998E-2</v>
          </cell>
          <cell r="AO164">
            <v>1</v>
          </cell>
          <cell r="AP164" t="str">
            <v>내선전공</v>
          </cell>
          <cell r="AQ164">
            <v>9.0999999999999998E-2</v>
          </cell>
          <cell r="BB164" t="str">
            <v>전 7-1</v>
          </cell>
        </row>
        <row r="165">
          <cell r="A165">
            <v>144</v>
          </cell>
          <cell r="B165" t="str">
            <v>가요전선관</v>
          </cell>
          <cell r="C165" t="str">
            <v>2종 방수54C</v>
          </cell>
          <cell r="D165">
            <v>1.1000000000000001</v>
          </cell>
          <cell r="E165" t="str">
            <v>m</v>
          </cell>
          <cell r="F165">
            <v>50</v>
          </cell>
          <cell r="G165">
            <v>18574</v>
          </cell>
          <cell r="I165">
            <v>6243</v>
          </cell>
          <cell r="J165">
            <v>11040</v>
          </cell>
          <cell r="K165">
            <v>12144</v>
          </cell>
          <cell r="M165">
            <v>187</v>
          </cell>
          <cell r="N165" t="str">
            <v>전선관 부속자재</v>
          </cell>
          <cell r="O165" t="str">
            <v>전선관의 15%</v>
          </cell>
          <cell r="P165">
            <v>1</v>
          </cell>
          <cell r="Q165" t="str">
            <v>식</v>
          </cell>
          <cell r="W165">
            <v>1656</v>
          </cell>
          <cell r="AM165">
            <v>1</v>
          </cell>
          <cell r="AN165">
            <v>0.13</v>
          </cell>
          <cell r="AO165">
            <v>1</v>
          </cell>
          <cell r="AP165" t="str">
            <v>내선전공</v>
          </cell>
          <cell r="AQ165">
            <v>0.13</v>
          </cell>
          <cell r="BB165" t="str">
            <v>전 7-1</v>
          </cell>
        </row>
        <row r="166">
          <cell r="A166">
            <v>145</v>
          </cell>
          <cell r="B166" t="str">
            <v>가요전선관</v>
          </cell>
          <cell r="C166" t="str">
            <v>2종 방수70C</v>
          </cell>
          <cell r="D166">
            <v>1.1000000000000001</v>
          </cell>
          <cell r="E166" t="str">
            <v>m</v>
          </cell>
          <cell r="F166">
            <v>50</v>
          </cell>
          <cell r="G166">
            <v>23929</v>
          </cell>
          <cell r="I166">
            <v>7204</v>
          </cell>
          <cell r="J166">
            <v>15009</v>
          </cell>
          <cell r="K166">
            <v>16509</v>
          </cell>
          <cell r="M166">
            <v>216</v>
          </cell>
          <cell r="N166" t="str">
            <v>전선관 부속자재</v>
          </cell>
          <cell r="O166" t="str">
            <v>전선관의 15%</v>
          </cell>
          <cell r="P166">
            <v>1</v>
          </cell>
          <cell r="Q166" t="str">
            <v>식</v>
          </cell>
          <cell r="W166">
            <v>2251</v>
          </cell>
          <cell r="AM166">
            <v>1</v>
          </cell>
          <cell r="AN166">
            <v>0.15</v>
          </cell>
          <cell r="AO166">
            <v>1</v>
          </cell>
          <cell r="AP166" t="str">
            <v>내선전공</v>
          </cell>
          <cell r="AQ166">
            <v>0.15</v>
          </cell>
          <cell r="BB166" t="str">
            <v>전 7-1</v>
          </cell>
        </row>
        <row r="167">
          <cell r="A167">
            <v>146</v>
          </cell>
          <cell r="B167" t="str">
            <v>가요전선관</v>
          </cell>
          <cell r="C167" t="str">
            <v>2종 방수82C</v>
          </cell>
          <cell r="D167">
            <v>1.1000000000000001</v>
          </cell>
          <cell r="E167" t="str">
            <v>m</v>
          </cell>
          <cell r="F167">
            <v>50</v>
          </cell>
          <cell r="G167">
            <v>32852</v>
          </cell>
          <cell r="I167">
            <v>7204</v>
          </cell>
          <cell r="J167">
            <v>23120</v>
          </cell>
          <cell r="K167">
            <v>25432</v>
          </cell>
          <cell r="M167">
            <v>216</v>
          </cell>
          <cell r="N167" t="str">
            <v>전선관 부속자재</v>
          </cell>
          <cell r="O167" t="str">
            <v>전선관의 15%</v>
          </cell>
          <cell r="P167">
            <v>1</v>
          </cell>
          <cell r="Q167" t="str">
            <v>식</v>
          </cell>
          <cell r="W167">
            <v>3468</v>
          </cell>
          <cell r="AM167">
            <v>1</v>
          </cell>
          <cell r="AN167">
            <v>0.15</v>
          </cell>
          <cell r="AO167">
            <v>1</v>
          </cell>
          <cell r="AP167" t="str">
            <v>내선전공</v>
          </cell>
          <cell r="AQ167">
            <v>0.15</v>
          </cell>
          <cell r="BB167" t="str">
            <v>전 7-1</v>
          </cell>
        </row>
        <row r="168">
          <cell r="A168">
            <v>147</v>
          </cell>
          <cell r="B168" t="str">
            <v>가요전선관</v>
          </cell>
          <cell r="C168" t="str">
            <v>2종 방수104C</v>
          </cell>
          <cell r="D168">
            <v>1.1000000000000001</v>
          </cell>
          <cell r="E168" t="str">
            <v>m</v>
          </cell>
          <cell r="F168">
            <v>50</v>
          </cell>
          <cell r="G168">
            <v>40024</v>
          </cell>
          <cell r="I168">
            <v>7204</v>
          </cell>
          <cell r="J168">
            <v>29640</v>
          </cell>
          <cell r="K168">
            <v>32604</v>
          </cell>
          <cell r="M168">
            <v>216</v>
          </cell>
          <cell r="N168" t="str">
            <v>전선관 부속자재</v>
          </cell>
          <cell r="O168" t="str">
            <v>전선관의 15%</v>
          </cell>
          <cell r="P168">
            <v>1</v>
          </cell>
          <cell r="Q168" t="str">
            <v>식</v>
          </cell>
          <cell r="W168">
            <v>4446</v>
          </cell>
          <cell r="AM168">
            <v>1</v>
          </cell>
          <cell r="AN168">
            <v>0.15</v>
          </cell>
          <cell r="AO168">
            <v>1</v>
          </cell>
          <cell r="AP168" t="str">
            <v>내선전공</v>
          </cell>
          <cell r="AQ168">
            <v>0.15</v>
          </cell>
          <cell r="BB168" t="str">
            <v>전 7-1</v>
          </cell>
        </row>
        <row r="169">
          <cell r="A169">
            <v>148</v>
          </cell>
          <cell r="B169" t="str">
            <v>가요전선관</v>
          </cell>
          <cell r="C169" t="str">
            <v>비방수 16C</v>
          </cell>
          <cell r="D169">
            <v>1.1000000000000001</v>
          </cell>
          <cell r="E169" t="str">
            <v>m</v>
          </cell>
          <cell r="F169">
            <v>50</v>
          </cell>
          <cell r="G169">
            <v>2088</v>
          </cell>
          <cell r="I169">
            <v>1873</v>
          </cell>
          <cell r="J169">
            <v>145</v>
          </cell>
          <cell r="K169">
            <v>159</v>
          </cell>
          <cell r="M169">
            <v>56</v>
          </cell>
          <cell r="N169" t="str">
            <v>전선관 부속자재</v>
          </cell>
          <cell r="O169" t="str">
            <v>전선관의 15%</v>
          </cell>
          <cell r="P169">
            <v>1</v>
          </cell>
          <cell r="Q169" t="str">
            <v>식</v>
          </cell>
          <cell r="W169">
            <v>21</v>
          </cell>
          <cell r="AM169">
            <v>1</v>
          </cell>
          <cell r="AN169">
            <v>3.9E-2</v>
          </cell>
          <cell r="AO169">
            <v>1</v>
          </cell>
          <cell r="AP169" t="str">
            <v>내선전공</v>
          </cell>
          <cell r="AQ169">
            <v>3.9E-2</v>
          </cell>
          <cell r="BB169" t="str">
            <v>전 7-1</v>
          </cell>
        </row>
        <row r="170">
          <cell r="A170">
            <v>149</v>
          </cell>
          <cell r="B170" t="str">
            <v>가요전선관</v>
          </cell>
          <cell r="C170" t="str">
            <v>비방수 22C</v>
          </cell>
          <cell r="D170">
            <v>1.1000000000000001</v>
          </cell>
          <cell r="E170" t="str">
            <v>m</v>
          </cell>
          <cell r="F170">
            <v>50</v>
          </cell>
          <cell r="G170">
            <v>3350</v>
          </cell>
          <cell r="I170">
            <v>2353</v>
          </cell>
          <cell r="J170">
            <v>843</v>
          </cell>
          <cell r="K170">
            <v>927</v>
          </cell>
          <cell r="M170">
            <v>70</v>
          </cell>
          <cell r="N170" t="str">
            <v>전선관 부속자재</v>
          </cell>
          <cell r="O170" t="str">
            <v>전선관의 15%</v>
          </cell>
          <cell r="P170">
            <v>1</v>
          </cell>
          <cell r="Q170" t="str">
            <v>식</v>
          </cell>
          <cell r="W170">
            <v>126</v>
          </cell>
          <cell r="AM170">
            <v>1</v>
          </cell>
          <cell r="AN170">
            <v>4.9000000000000002E-2</v>
          </cell>
          <cell r="AO170">
            <v>1</v>
          </cell>
          <cell r="AP170" t="str">
            <v>내선전공</v>
          </cell>
          <cell r="AQ170">
            <v>4.9000000000000002E-2</v>
          </cell>
          <cell r="BB170" t="str">
            <v>전 7-1</v>
          </cell>
        </row>
        <row r="171">
          <cell r="A171">
            <v>150</v>
          </cell>
          <cell r="B171" t="str">
            <v>전선관</v>
          </cell>
          <cell r="C171" t="str">
            <v>HIPVC 16C</v>
          </cell>
          <cell r="D171">
            <v>1.1000000000000001</v>
          </cell>
          <cell r="E171" t="str">
            <v>m</v>
          </cell>
          <cell r="F171">
            <v>50</v>
          </cell>
          <cell r="G171">
            <v>2686</v>
          </cell>
          <cell r="I171">
            <v>2401</v>
          </cell>
          <cell r="J171">
            <v>194</v>
          </cell>
          <cell r="K171">
            <v>213</v>
          </cell>
          <cell r="M171">
            <v>72</v>
          </cell>
          <cell r="N171" t="str">
            <v>전선관 부속자재</v>
          </cell>
          <cell r="O171" t="str">
            <v>전선관의 15%</v>
          </cell>
          <cell r="P171">
            <v>1</v>
          </cell>
          <cell r="Q171" t="str">
            <v>식</v>
          </cell>
          <cell r="W171">
            <v>29</v>
          </cell>
          <cell r="AM171">
            <v>1</v>
          </cell>
          <cell r="AN171">
            <v>0.05</v>
          </cell>
          <cell r="AO171">
            <v>1</v>
          </cell>
          <cell r="AP171" t="str">
            <v>내선전공</v>
          </cell>
          <cell r="AQ171">
            <v>0.05</v>
          </cell>
          <cell r="BB171" t="str">
            <v>전 7-1</v>
          </cell>
        </row>
        <row r="172">
          <cell r="A172">
            <v>151</v>
          </cell>
          <cell r="B172" t="str">
            <v>전선관</v>
          </cell>
          <cell r="C172" t="str">
            <v>HIPVC 22C</v>
          </cell>
          <cell r="D172">
            <v>1.1000000000000001</v>
          </cell>
          <cell r="E172" t="str">
            <v>m</v>
          </cell>
          <cell r="F172">
            <v>50</v>
          </cell>
          <cell r="G172">
            <v>3223</v>
          </cell>
          <cell r="I172">
            <v>2881</v>
          </cell>
          <cell r="J172">
            <v>233</v>
          </cell>
          <cell r="K172">
            <v>256</v>
          </cell>
          <cell r="M172">
            <v>86</v>
          </cell>
          <cell r="N172" t="str">
            <v>전선관 부속자재</v>
          </cell>
          <cell r="O172" t="str">
            <v>전선관의 15%</v>
          </cell>
          <cell r="P172">
            <v>1</v>
          </cell>
          <cell r="Q172" t="str">
            <v>식</v>
          </cell>
          <cell r="W172">
            <v>34</v>
          </cell>
          <cell r="AM172">
            <v>1</v>
          </cell>
          <cell r="AN172">
            <v>0.06</v>
          </cell>
          <cell r="AO172">
            <v>1</v>
          </cell>
          <cell r="AP172" t="str">
            <v>내선전공</v>
          </cell>
          <cell r="AQ172">
            <v>0.06</v>
          </cell>
          <cell r="BB172" t="str">
            <v>전 7-1</v>
          </cell>
        </row>
        <row r="173">
          <cell r="A173">
            <v>152</v>
          </cell>
          <cell r="B173" t="str">
            <v>전선관</v>
          </cell>
          <cell r="C173" t="str">
            <v>HIPVC 28C</v>
          </cell>
          <cell r="D173">
            <v>1.1000000000000001</v>
          </cell>
          <cell r="E173" t="str">
            <v>m</v>
          </cell>
          <cell r="F173">
            <v>50</v>
          </cell>
          <cell r="G173">
            <v>4464</v>
          </cell>
          <cell r="I173">
            <v>3842</v>
          </cell>
          <cell r="J173">
            <v>461</v>
          </cell>
          <cell r="K173">
            <v>507</v>
          </cell>
          <cell r="M173">
            <v>115</v>
          </cell>
          <cell r="N173" t="str">
            <v>전선관 부속자재</v>
          </cell>
          <cell r="O173" t="str">
            <v>전선관의 15%</v>
          </cell>
          <cell r="P173">
            <v>1</v>
          </cell>
          <cell r="Q173" t="str">
            <v>식</v>
          </cell>
          <cell r="W173">
            <v>69</v>
          </cell>
          <cell r="AM173">
            <v>1</v>
          </cell>
          <cell r="AN173">
            <v>0.08</v>
          </cell>
          <cell r="AO173">
            <v>1</v>
          </cell>
          <cell r="AP173" t="str">
            <v>내선전공</v>
          </cell>
          <cell r="AQ173">
            <v>0.08</v>
          </cell>
          <cell r="BB173" t="str">
            <v>전 7-1</v>
          </cell>
        </row>
        <row r="174">
          <cell r="A174">
            <v>153</v>
          </cell>
          <cell r="B174" t="str">
            <v>전선관</v>
          </cell>
          <cell r="C174" t="str">
            <v>HIPVC 36C</v>
          </cell>
          <cell r="D174">
            <v>1.1000000000000001</v>
          </cell>
          <cell r="E174" t="str">
            <v>m</v>
          </cell>
          <cell r="F174">
            <v>50</v>
          </cell>
          <cell r="G174">
            <v>5637</v>
          </cell>
          <cell r="I174">
            <v>4802</v>
          </cell>
          <cell r="J174">
            <v>629</v>
          </cell>
          <cell r="K174">
            <v>691</v>
          </cell>
          <cell r="M174">
            <v>144</v>
          </cell>
          <cell r="N174" t="str">
            <v>전선관 부속자재</v>
          </cell>
          <cell r="O174" t="str">
            <v>전선관의 15%</v>
          </cell>
          <cell r="P174">
            <v>1</v>
          </cell>
          <cell r="Q174" t="str">
            <v>식</v>
          </cell>
          <cell r="W174">
            <v>94</v>
          </cell>
          <cell r="AM174">
            <v>1</v>
          </cell>
          <cell r="AN174">
            <v>0.1</v>
          </cell>
          <cell r="AO174">
            <v>1</v>
          </cell>
          <cell r="AP174" t="str">
            <v>내선전공</v>
          </cell>
          <cell r="AQ174">
            <v>0.1</v>
          </cell>
          <cell r="BB174" t="str">
            <v>전 7-1</v>
          </cell>
        </row>
        <row r="175">
          <cell r="A175">
            <v>154</v>
          </cell>
          <cell r="B175" t="str">
            <v>전선관</v>
          </cell>
          <cell r="C175" t="str">
            <v>HIPVC 42C</v>
          </cell>
          <cell r="D175">
            <v>1.1000000000000001</v>
          </cell>
          <cell r="E175" t="str">
            <v>m</v>
          </cell>
          <cell r="F175">
            <v>50</v>
          </cell>
          <cell r="G175">
            <v>7380</v>
          </cell>
          <cell r="I175">
            <v>6243</v>
          </cell>
          <cell r="J175">
            <v>864</v>
          </cell>
          <cell r="K175">
            <v>950</v>
          </cell>
          <cell r="M175">
            <v>187</v>
          </cell>
          <cell r="N175" t="str">
            <v>전선관 부속자재</v>
          </cell>
          <cell r="O175" t="str">
            <v>전선관의 15%</v>
          </cell>
          <cell r="P175">
            <v>1</v>
          </cell>
          <cell r="Q175" t="str">
            <v>식</v>
          </cell>
          <cell r="W175">
            <v>129</v>
          </cell>
          <cell r="AM175">
            <v>1</v>
          </cell>
          <cell r="AN175">
            <v>0.13</v>
          </cell>
          <cell r="AO175">
            <v>1</v>
          </cell>
          <cell r="AP175" t="str">
            <v>내선전공</v>
          </cell>
          <cell r="AQ175">
            <v>0.13</v>
          </cell>
          <cell r="BB175" t="str">
            <v>전 7-1</v>
          </cell>
        </row>
        <row r="176">
          <cell r="A176">
            <v>155</v>
          </cell>
          <cell r="B176" t="str">
            <v>전선관</v>
          </cell>
          <cell r="C176" t="str">
            <v>HIPVC 54C</v>
          </cell>
          <cell r="D176">
            <v>1.1000000000000001</v>
          </cell>
          <cell r="E176" t="str">
            <v>m</v>
          </cell>
          <cell r="F176">
            <v>50</v>
          </cell>
          <cell r="G176">
            <v>10745</v>
          </cell>
          <cell r="I176">
            <v>9125</v>
          </cell>
          <cell r="J176">
            <v>1225</v>
          </cell>
          <cell r="K176">
            <v>1347</v>
          </cell>
          <cell r="M176">
            <v>273</v>
          </cell>
          <cell r="N176" t="str">
            <v>전선관 부속자재</v>
          </cell>
          <cell r="O176" t="str">
            <v>전선관의 15%</v>
          </cell>
          <cell r="P176">
            <v>1</v>
          </cell>
          <cell r="Q176" t="str">
            <v>식</v>
          </cell>
          <cell r="W176">
            <v>183</v>
          </cell>
          <cell r="AM176">
            <v>1</v>
          </cell>
          <cell r="AN176">
            <v>0.19</v>
          </cell>
          <cell r="AO176">
            <v>1</v>
          </cell>
          <cell r="AP176" t="str">
            <v>내선전공</v>
          </cell>
          <cell r="AQ176">
            <v>0.19</v>
          </cell>
          <cell r="BB176" t="str">
            <v>전 7-1</v>
          </cell>
        </row>
        <row r="177">
          <cell r="A177">
            <v>156</v>
          </cell>
          <cell r="B177" t="str">
            <v>전선관</v>
          </cell>
          <cell r="C177" t="str">
            <v>HIPVC 70C</v>
          </cell>
          <cell r="D177">
            <v>1.1000000000000001</v>
          </cell>
          <cell r="E177" t="str">
            <v>m</v>
          </cell>
          <cell r="F177">
            <v>50</v>
          </cell>
          <cell r="G177">
            <v>15605</v>
          </cell>
          <cell r="I177">
            <v>13447</v>
          </cell>
          <cell r="J177">
            <v>1596</v>
          </cell>
          <cell r="K177">
            <v>1755</v>
          </cell>
          <cell r="M177">
            <v>403</v>
          </cell>
          <cell r="N177" t="str">
            <v>전선관 부속자재</v>
          </cell>
          <cell r="O177" t="str">
            <v>전선관의 15%</v>
          </cell>
          <cell r="P177">
            <v>1</v>
          </cell>
          <cell r="Q177" t="str">
            <v>식</v>
          </cell>
          <cell r="W177">
            <v>239</v>
          </cell>
          <cell r="AM177">
            <v>1</v>
          </cell>
          <cell r="AN177">
            <v>0.28000000000000003</v>
          </cell>
          <cell r="AO177">
            <v>1</v>
          </cell>
          <cell r="AP177" t="str">
            <v>내선전공</v>
          </cell>
          <cell r="AQ177">
            <v>0.28000000000000003</v>
          </cell>
          <cell r="BB177" t="str">
            <v>전 7-1</v>
          </cell>
        </row>
        <row r="178">
          <cell r="A178">
            <v>157</v>
          </cell>
          <cell r="B178" t="str">
            <v>전선관</v>
          </cell>
          <cell r="C178" t="str">
            <v>HIPVC 82C</v>
          </cell>
          <cell r="D178">
            <v>1.1000000000000001</v>
          </cell>
          <cell r="E178" t="str">
            <v>m</v>
          </cell>
          <cell r="F178">
            <v>50</v>
          </cell>
          <cell r="G178">
            <v>20949</v>
          </cell>
          <cell r="I178">
            <v>17770</v>
          </cell>
          <cell r="J178">
            <v>2406</v>
          </cell>
          <cell r="K178">
            <v>2646</v>
          </cell>
          <cell r="M178">
            <v>533</v>
          </cell>
          <cell r="N178" t="str">
            <v>전선관 부속자재</v>
          </cell>
          <cell r="O178" t="str">
            <v>전선관의 15%</v>
          </cell>
          <cell r="P178">
            <v>1</v>
          </cell>
          <cell r="Q178" t="str">
            <v>식</v>
          </cell>
          <cell r="W178">
            <v>360</v>
          </cell>
          <cell r="AM178">
            <v>1</v>
          </cell>
          <cell r="AN178">
            <v>0.37</v>
          </cell>
          <cell r="AO178">
            <v>1</v>
          </cell>
          <cell r="AP178" t="str">
            <v>내선전공</v>
          </cell>
          <cell r="AQ178">
            <v>0.37</v>
          </cell>
          <cell r="BB178" t="str">
            <v>전 7-1</v>
          </cell>
        </row>
        <row r="179">
          <cell r="A179">
            <v>158</v>
          </cell>
          <cell r="B179" t="str">
            <v>전선관</v>
          </cell>
          <cell r="C179" t="str">
            <v>HIPVC 104C</v>
          </cell>
          <cell r="D179">
            <v>1.1000000000000001</v>
          </cell>
          <cell r="E179" t="str">
            <v>m</v>
          </cell>
          <cell r="F179">
            <v>50</v>
          </cell>
          <cell r="G179">
            <v>25922</v>
          </cell>
          <cell r="I179">
            <v>22092</v>
          </cell>
          <cell r="J179">
            <v>2880</v>
          </cell>
          <cell r="K179">
            <v>3168</v>
          </cell>
          <cell r="M179">
            <v>662</v>
          </cell>
          <cell r="N179" t="str">
            <v>전선관 부속자재</v>
          </cell>
          <cell r="O179" t="str">
            <v>전선관의 15%</v>
          </cell>
          <cell r="P179">
            <v>1</v>
          </cell>
          <cell r="Q179" t="str">
            <v>식</v>
          </cell>
          <cell r="W179">
            <v>432</v>
          </cell>
          <cell r="AM179">
            <v>1</v>
          </cell>
          <cell r="AN179">
            <v>0.46</v>
          </cell>
          <cell r="AO179">
            <v>1</v>
          </cell>
          <cell r="AP179" t="str">
            <v>내선전공</v>
          </cell>
          <cell r="AQ179">
            <v>0.46</v>
          </cell>
          <cell r="BB179" t="str">
            <v>전 7-1</v>
          </cell>
        </row>
        <row r="180">
          <cell r="A180">
            <v>159</v>
          </cell>
          <cell r="B180" t="str">
            <v>전선관</v>
          </cell>
          <cell r="C180" t="str">
            <v>PE 16C</v>
          </cell>
          <cell r="D180">
            <v>1.1000000000000001</v>
          </cell>
          <cell r="E180" t="str">
            <v>m</v>
          </cell>
          <cell r="F180">
            <v>50</v>
          </cell>
          <cell r="G180">
            <v>1334</v>
          </cell>
          <cell r="I180">
            <v>1176</v>
          </cell>
          <cell r="J180">
            <v>112</v>
          </cell>
          <cell r="K180">
            <v>123</v>
          </cell>
          <cell r="M180">
            <v>35</v>
          </cell>
          <cell r="N180" t="str">
            <v>전선관 부속자재</v>
          </cell>
          <cell r="O180" t="str">
            <v>전선관의 15%</v>
          </cell>
          <cell r="P180">
            <v>1</v>
          </cell>
          <cell r="Q180" t="str">
            <v>식</v>
          </cell>
          <cell r="W180">
            <v>16</v>
          </cell>
          <cell r="AM180">
            <v>1</v>
          </cell>
          <cell r="AN180">
            <v>3.5000000000000003E-2</v>
          </cell>
          <cell r="AO180">
            <v>0.7</v>
          </cell>
          <cell r="AP180" t="str">
            <v>내선전공</v>
          </cell>
          <cell r="AQ180">
            <v>3.5000000000000003E-2</v>
          </cell>
          <cell r="BB180" t="str">
            <v>전 7-1</v>
          </cell>
        </row>
        <row r="181">
          <cell r="A181">
            <v>160</v>
          </cell>
          <cell r="B181" t="str">
            <v>전선관</v>
          </cell>
          <cell r="C181" t="str">
            <v>PE 22C</v>
          </cell>
          <cell r="D181">
            <v>1.1000000000000001</v>
          </cell>
          <cell r="E181" t="str">
            <v>m</v>
          </cell>
          <cell r="F181">
            <v>50</v>
          </cell>
          <cell r="G181">
            <v>1630</v>
          </cell>
          <cell r="I181">
            <v>1412</v>
          </cell>
          <cell r="J181">
            <v>160</v>
          </cell>
          <cell r="K181">
            <v>176</v>
          </cell>
          <cell r="M181">
            <v>42</v>
          </cell>
          <cell r="N181" t="str">
            <v>전선관 부속자재</v>
          </cell>
          <cell r="O181" t="str">
            <v>전선관의 15%</v>
          </cell>
          <cell r="P181">
            <v>1</v>
          </cell>
          <cell r="Q181" t="str">
            <v>식</v>
          </cell>
          <cell r="W181">
            <v>24</v>
          </cell>
          <cell r="AM181">
            <v>1</v>
          </cell>
          <cell r="AN181">
            <v>4.1999999999999996E-2</v>
          </cell>
          <cell r="AO181">
            <v>0.7</v>
          </cell>
          <cell r="AP181" t="str">
            <v>내선전공</v>
          </cell>
          <cell r="AQ181">
            <v>4.1999999999999996E-2</v>
          </cell>
          <cell r="BB181" t="str">
            <v>전 7-1</v>
          </cell>
        </row>
        <row r="182">
          <cell r="A182">
            <v>161</v>
          </cell>
          <cell r="B182" t="str">
            <v>전선관</v>
          </cell>
          <cell r="C182" t="str">
            <v>PE 28C</v>
          </cell>
          <cell r="D182">
            <v>1.1000000000000001</v>
          </cell>
          <cell r="E182" t="str">
            <v>m</v>
          </cell>
          <cell r="F182">
            <v>50</v>
          </cell>
          <cell r="G182">
            <v>2228</v>
          </cell>
          <cell r="I182">
            <v>1882</v>
          </cell>
          <cell r="J182">
            <v>264</v>
          </cell>
          <cell r="K182">
            <v>290</v>
          </cell>
          <cell r="M182">
            <v>56</v>
          </cell>
          <cell r="N182" t="str">
            <v>전선관 부속자재</v>
          </cell>
          <cell r="O182" t="str">
            <v>전선관의 15%</v>
          </cell>
          <cell r="P182">
            <v>1</v>
          </cell>
          <cell r="Q182" t="str">
            <v>식</v>
          </cell>
          <cell r="W182">
            <v>39</v>
          </cell>
          <cell r="AM182">
            <v>1</v>
          </cell>
          <cell r="AN182">
            <v>5.5999999999999994E-2</v>
          </cell>
          <cell r="AO182">
            <v>0.7</v>
          </cell>
          <cell r="AP182" t="str">
            <v>내선전공</v>
          </cell>
          <cell r="AQ182">
            <v>5.5999999999999994E-2</v>
          </cell>
          <cell r="BB182" t="str">
            <v>전 7-1</v>
          </cell>
        </row>
        <row r="183">
          <cell r="A183">
            <v>162</v>
          </cell>
          <cell r="B183" t="str">
            <v>전선관</v>
          </cell>
          <cell r="C183" t="str">
            <v>PE 36C</v>
          </cell>
          <cell r="D183">
            <v>1.1000000000000001</v>
          </cell>
          <cell r="E183" t="str">
            <v>m</v>
          </cell>
          <cell r="F183">
            <v>50</v>
          </cell>
          <cell r="G183">
            <v>2854</v>
          </cell>
          <cell r="I183">
            <v>2353</v>
          </cell>
          <cell r="J183">
            <v>392</v>
          </cell>
          <cell r="K183">
            <v>431</v>
          </cell>
          <cell r="M183">
            <v>70</v>
          </cell>
          <cell r="N183" t="str">
            <v>전선관 부속자재</v>
          </cell>
          <cell r="O183" t="str">
            <v>전선관의 15%</v>
          </cell>
          <cell r="P183">
            <v>1</v>
          </cell>
          <cell r="Q183" t="str">
            <v>식</v>
          </cell>
          <cell r="W183">
            <v>58</v>
          </cell>
          <cell r="AM183">
            <v>1</v>
          </cell>
          <cell r="AN183">
            <v>7.0000000000000007E-2</v>
          </cell>
          <cell r="AO183">
            <v>0.7</v>
          </cell>
          <cell r="AP183" t="str">
            <v>내선전공</v>
          </cell>
          <cell r="AQ183">
            <v>7.0000000000000007E-2</v>
          </cell>
          <cell r="BB183" t="str">
            <v>전 7-1</v>
          </cell>
        </row>
        <row r="184">
          <cell r="A184">
            <v>163</v>
          </cell>
          <cell r="B184" t="str">
            <v>전선관</v>
          </cell>
          <cell r="C184" t="str">
            <v>PE 42C</v>
          </cell>
          <cell r="D184">
            <v>1.1000000000000001</v>
          </cell>
          <cell r="E184" t="str">
            <v>m</v>
          </cell>
          <cell r="F184">
            <v>50</v>
          </cell>
          <cell r="G184">
            <v>3651</v>
          </cell>
          <cell r="I184">
            <v>3059</v>
          </cell>
          <cell r="J184">
            <v>456</v>
          </cell>
          <cell r="K184">
            <v>501</v>
          </cell>
          <cell r="M184">
            <v>91</v>
          </cell>
          <cell r="N184" t="str">
            <v>전선관 부속자재</v>
          </cell>
          <cell r="O184" t="str">
            <v>전선관의 15%</v>
          </cell>
          <cell r="P184">
            <v>1</v>
          </cell>
          <cell r="Q184" t="str">
            <v>식</v>
          </cell>
          <cell r="W184">
            <v>68</v>
          </cell>
          <cell r="AM184">
            <v>1</v>
          </cell>
          <cell r="AN184">
            <v>9.0999999999999998E-2</v>
          </cell>
          <cell r="AO184">
            <v>0.7</v>
          </cell>
          <cell r="AP184" t="str">
            <v>내선전공</v>
          </cell>
          <cell r="AQ184">
            <v>9.0999999999999998E-2</v>
          </cell>
          <cell r="BB184" t="str">
            <v>전 7-1</v>
          </cell>
        </row>
        <row r="185">
          <cell r="A185">
            <v>164</v>
          </cell>
          <cell r="B185" t="str">
            <v>전선관</v>
          </cell>
          <cell r="C185" t="str">
            <v>PE 54C</v>
          </cell>
          <cell r="D185">
            <v>1.1000000000000001</v>
          </cell>
          <cell r="E185" t="str">
            <v>m</v>
          </cell>
          <cell r="F185">
            <v>50</v>
          </cell>
          <cell r="G185">
            <v>5361</v>
          </cell>
          <cell r="I185">
            <v>4471</v>
          </cell>
          <cell r="J185">
            <v>688</v>
          </cell>
          <cell r="K185">
            <v>756</v>
          </cell>
          <cell r="M185">
            <v>134</v>
          </cell>
          <cell r="N185" t="str">
            <v>전선관 부속자재</v>
          </cell>
          <cell r="O185" t="str">
            <v>전선관의 15%</v>
          </cell>
          <cell r="P185">
            <v>1</v>
          </cell>
          <cell r="Q185" t="str">
            <v>식</v>
          </cell>
          <cell r="W185">
            <v>103</v>
          </cell>
          <cell r="AM185">
            <v>1</v>
          </cell>
          <cell r="AN185">
            <v>0.13299999999999998</v>
          </cell>
          <cell r="AO185">
            <v>0.7</v>
          </cell>
          <cell r="AP185" t="str">
            <v>내선전공</v>
          </cell>
          <cell r="AQ185">
            <v>0.13299999999999998</v>
          </cell>
          <cell r="BB185" t="str">
            <v>전 7-1</v>
          </cell>
        </row>
        <row r="186">
          <cell r="A186">
            <v>165</v>
          </cell>
          <cell r="B186" t="str">
            <v>전선관</v>
          </cell>
          <cell r="C186" t="str">
            <v>PE 70C</v>
          </cell>
          <cell r="D186">
            <v>1.1000000000000001</v>
          </cell>
          <cell r="E186" t="str">
            <v>m</v>
          </cell>
          <cell r="F186">
            <v>50</v>
          </cell>
          <cell r="G186">
            <v>7842</v>
          </cell>
          <cell r="I186">
            <v>6589</v>
          </cell>
          <cell r="J186">
            <v>960</v>
          </cell>
          <cell r="K186">
            <v>1056</v>
          </cell>
          <cell r="M186">
            <v>197</v>
          </cell>
          <cell r="N186" t="str">
            <v>전선관 부속자재</v>
          </cell>
          <cell r="O186" t="str">
            <v>전선관의 15%</v>
          </cell>
          <cell r="P186">
            <v>1</v>
          </cell>
          <cell r="Q186" t="str">
            <v>식</v>
          </cell>
          <cell r="W186">
            <v>144</v>
          </cell>
          <cell r="AM186">
            <v>1</v>
          </cell>
          <cell r="AN186">
            <v>0.19600000000000001</v>
          </cell>
          <cell r="AO186">
            <v>0.7</v>
          </cell>
          <cell r="AP186" t="str">
            <v>내선전공</v>
          </cell>
          <cell r="AQ186">
            <v>0.19600000000000001</v>
          </cell>
          <cell r="BB186" t="str">
            <v>전 7-1</v>
          </cell>
        </row>
        <row r="187">
          <cell r="A187">
            <v>166</v>
          </cell>
          <cell r="B187" t="str">
            <v>전선관</v>
          </cell>
          <cell r="C187" t="str">
            <v>PE 82C</v>
          </cell>
          <cell r="D187">
            <v>1.1000000000000001</v>
          </cell>
          <cell r="E187" t="str">
            <v>m</v>
          </cell>
          <cell r="F187">
            <v>50</v>
          </cell>
          <cell r="G187">
            <v>10464</v>
          </cell>
          <cell r="I187">
            <v>8707</v>
          </cell>
          <cell r="J187">
            <v>1360</v>
          </cell>
          <cell r="K187">
            <v>1496</v>
          </cell>
          <cell r="M187">
            <v>261</v>
          </cell>
          <cell r="N187" t="str">
            <v>전선관 부속자재</v>
          </cell>
          <cell r="O187" t="str">
            <v>전선관의 15%</v>
          </cell>
          <cell r="P187">
            <v>1</v>
          </cell>
          <cell r="Q187" t="str">
            <v>식</v>
          </cell>
          <cell r="W187">
            <v>204</v>
          </cell>
          <cell r="AM187">
            <v>1</v>
          </cell>
          <cell r="AN187">
            <v>0.25900000000000001</v>
          </cell>
          <cell r="AO187">
            <v>0.7</v>
          </cell>
          <cell r="AP187" t="str">
            <v>내선전공</v>
          </cell>
          <cell r="AQ187">
            <v>0.25900000000000001</v>
          </cell>
          <cell r="BB187" t="str">
            <v>전 7-1</v>
          </cell>
        </row>
        <row r="188">
          <cell r="A188">
            <v>167</v>
          </cell>
          <cell r="B188" t="str">
            <v>전선관</v>
          </cell>
          <cell r="C188" t="str">
            <v>PE 104C</v>
          </cell>
          <cell r="D188">
            <v>1.1000000000000001</v>
          </cell>
          <cell r="E188" t="str">
            <v>m</v>
          </cell>
          <cell r="F188">
            <v>50</v>
          </cell>
          <cell r="G188">
            <v>13313</v>
          </cell>
          <cell r="I188">
            <v>10825</v>
          </cell>
          <cell r="J188">
            <v>1968</v>
          </cell>
          <cell r="K188">
            <v>2164</v>
          </cell>
          <cell r="M188">
            <v>324</v>
          </cell>
          <cell r="N188" t="str">
            <v>전선관 부속자재</v>
          </cell>
          <cell r="O188" t="str">
            <v>전선관의 15%</v>
          </cell>
          <cell r="P188">
            <v>1</v>
          </cell>
          <cell r="Q188" t="str">
            <v>식</v>
          </cell>
          <cell r="W188">
            <v>295</v>
          </cell>
          <cell r="AM188">
            <v>1</v>
          </cell>
          <cell r="AN188">
            <v>0.32200000000000001</v>
          </cell>
          <cell r="AO188">
            <v>0.7</v>
          </cell>
          <cell r="AP188" t="str">
            <v>내선전공</v>
          </cell>
          <cell r="AQ188">
            <v>0.32200000000000001</v>
          </cell>
          <cell r="BB188" t="str">
            <v>전 7-1</v>
          </cell>
        </row>
        <row r="189">
          <cell r="A189">
            <v>168</v>
          </cell>
          <cell r="B189" t="str">
            <v>전선관</v>
          </cell>
          <cell r="C189" t="str">
            <v>파형관 30φ</v>
          </cell>
          <cell r="D189">
            <v>1.03</v>
          </cell>
          <cell r="E189" t="str">
            <v>m</v>
          </cell>
          <cell r="F189">
            <v>50</v>
          </cell>
          <cell r="G189">
            <v>3031</v>
          </cell>
          <cell r="I189">
            <v>2680</v>
          </cell>
          <cell r="J189">
            <v>264</v>
          </cell>
          <cell r="K189">
            <v>271</v>
          </cell>
          <cell r="M189">
            <v>80</v>
          </cell>
          <cell r="N189" t="str">
            <v>전선관 부속자재</v>
          </cell>
          <cell r="O189" t="str">
            <v>전선관의 15%</v>
          </cell>
          <cell r="P189">
            <v>1</v>
          </cell>
          <cell r="Q189" t="str">
            <v>식</v>
          </cell>
          <cell r="W189">
            <v>39</v>
          </cell>
          <cell r="AM189">
            <v>2</v>
          </cell>
          <cell r="AN189">
            <v>4.1000000000000002E-2</v>
          </cell>
          <cell r="AO189">
            <v>1</v>
          </cell>
          <cell r="AP189" t="str">
            <v>배전전공</v>
          </cell>
          <cell r="AQ189">
            <v>1.2E-2</v>
          </cell>
          <cell r="AR189" t="str">
            <v>보통인부</v>
          </cell>
          <cell r="AS189">
            <v>2.9000000000000001E-2</v>
          </cell>
          <cell r="BB189" t="str">
            <v>전 5-37-1</v>
          </cell>
        </row>
        <row r="190">
          <cell r="A190">
            <v>169</v>
          </cell>
          <cell r="B190" t="str">
            <v>전선관</v>
          </cell>
          <cell r="C190" t="str">
            <v>파형관 40φ</v>
          </cell>
          <cell r="D190">
            <v>1.03</v>
          </cell>
          <cell r="E190" t="str">
            <v>m</v>
          </cell>
          <cell r="F190">
            <v>50</v>
          </cell>
          <cell r="G190">
            <v>3155</v>
          </cell>
          <cell r="I190">
            <v>2680</v>
          </cell>
          <cell r="J190">
            <v>384</v>
          </cell>
          <cell r="K190">
            <v>395</v>
          </cell>
          <cell r="M190">
            <v>80</v>
          </cell>
          <cell r="N190" t="str">
            <v>전선관 부속자재</v>
          </cell>
          <cell r="O190" t="str">
            <v>전선관의 15%</v>
          </cell>
          <cell r="P190">
            <v>1</v>
          </cell>
          <cell r="Q190" t="str">
            <v>식</v>
          </cell>
          <cell r="W190">
            <v>57</v>
          </cell>
          <cell r="AM190">
            <v>2</v>
          </cell>
          <cell r="AN190">
            <v>4.1000000000000002E-2</v>
          </cell>
          <cell r="AO190">
            <v>1</v>
          </cell>
          <cell r="AP190" t="str">
            <v>배전전공</v>
          </cell>
          <cell r="AQ190">
            <v>1.2E-2</v>
          </cell>
          <cell r="AR190" t="str">
            <v>보통인부</v>
          </cell>
          <cell r="AS190">
            <v>2.9000000000000001E-2</v>
          </cell>
          <cell r="BB190" t="str">
            <v>전 5-37-1</v>
          </cell>
        </row>
        <row r="191">
          <cell r="A191">
            <v>170</v>
          </cell>
          <cell r="B191" t="str">
            <v>전선관</v>
          </cell>
          <cell r="C191" t="str">
            <v>파형관 50φ</v>
          </cell>
          <cell r="D191">
            <v>1.03</v>
          </cell>
          <cell r="E191" t="str">
            <v>m</v>
          </cell>
          <cell r="F191">
            <v>50</v>
          </cell>
          <cell r="G191">
            <v>3254</v>
          </cell>
          <cell r="I191">
            <v>2680</v>
          </cell>
          <cell r="J191">
            <v>480</v>
          </cell>
          <cell r="K191">
            <v>494</v>
          </cell>
          <cell r="M191">
            <v>80</v>
          </cell>
          <cell r="N191" t="str">
            <v>전선관 부속자재</v>
          </cell>
          <cell r="O191" t="str">
            <v>전선관의 15%</v>
          </cell>
          <cell r="P191">
            <v>1</v>
          </cell>
          <cell r="Q191" t="str">
            <v>식</v>
          </cell>
          <cell r="W191">
            <v>72</v>
          </cell>
          <cell r="AM191">
            <v>2</v>
          </cell>
          <cell r="AN191">
            <v>4.1000000000000002E-2</v>
          </cell>
          <cell r="AO191">
            <v>1</v>
          </cell>
          <cell r="AP191" t="str">
            <v>배전전공</v>
          </cell>
          <cell r="AQ191">
            <v>1.2E-2</v>
          </cell>
          <cell r="AR191" t="str">
            <v>보통인부</v>
          </cell>
          <cell r="AS191">
            <v>2.9000000000000001E-2</v>
          </cell>
          <cell r="BB191" t="str">
            <v>전 5-37-1</v>
          </cell>
        </row>
        <row r="192">
          <cell r="A192">
            <v>171</v>
          </cell>
          <cell r="B192" t="str">
            <v>전선관</v>
          </cell>
          <cell r="C192" t="str">
            <v>파형관 65φ</v>
          </cell>
          <cell r="D192">
            <v>1.03</v>
          </cell>
          <cell r="E192" t="str">
            <v>m</v>
          </cell>
          <cell r="F192">
            <v>50</v>
          </cell>
          <cell r="G192">
            <v>4150</v>
          </cell>
          <cell r="I192">
            <v>3310</v>
          </cell>
          <cell r="J192">
            <v>720</v>
          </cell>
          <cell r="K192">
            <v>741</v>
          </cell>
          <cell r="M192">
            <v>99</v>
          </cell>
          <cell r="N192" t="str">
            <v>전선관 부속자재</v>
          </cell>
          <cell r="O192" t="str">
            <v>전선관의 15%</v>
          </cell>
          <cell r="P192">
            <v>1</v>
          </cell>
          <cell r="Q192" t="str">
            <v>식</v>
          </cell>
          <cell r="W192">
            <v>108</v>
          </cell>
          <cell r="AM192">
            <v>2</v>
          </cell>
          <cell r="AN192">
            <v>0.05</v>
          </cell>
          <cell r="AO192">
            <v>1</v>
          </cell>
          <cell r="AP192" t="str">
            <v>배전전공</v>
          </cell>
          <cell r="AQ192">
            <v>1.4999999999999999E-2</v>
          </cell>
          <cell r="AR192" t="str">
            <v>보통인부</v>
          </cell>
          <cell r="AS192">
            <v>3.5000000000000003E-2</v>
          </cell>
          <cell r="BB192" t="str">
            <v>전 5-37-1</v>
          </cell>
        </row>
        <row r="193">
          <cell r="A193">
            <v>172</v>
          </cell>
          <cell r="B193" t="str">
            <v>전선관</v>
          </cell>
          <cell r="C193" t="str">
            <v>파형관 80φ</v>
          </cell>
          <cell r="D193">
            <v>1.03</v>
          </cell>
          <cell r="E193" t="str">
            <v>m</v>
          </cell>
          <cell r="F193">
            <v>50</v>
          </cell>
          <cell r="G193">
            <v>4480</v>
          </cell>
          <cell r="I193">
            <v>3310</v>
          </cell>
          <cell r="J193">
            <v>1040</v>
          </cell>
          <cell r="K193">
            <v>1071</v>
          </cell>
          <cell r="M193">
            <v>99</v>
          </cell>
          <cell r="N193" t="str">
            <v>전선관 부속자재</v>
          </cell>
          <cell r="O193" t="str">
            <v>전선관의 15%</v>
          </cell>
          <cell r="P193">
            <v>1</v>
          </cell>
          <cell r="Q193" t="str">
            <v>식</v>
          </cell>
          <cell r="W193">
            <v>156</v>
          </cell>
          <cell r="AM193">
            <v>2</v>
          </cell>
          <cell r="AN193">
            <v>0.05</v>
          </cell>
          <cell r="AO193">
            <v>1</v>
          </cell>
          <cell r="AP193" t="str">
            <v>배전전공</v>
          </cell>
          <cell r="AQ193">
            <v>1.4999999999999999E-2</v>
          </cell>
          <cell r="AR193" t="str">
            <v>보통인부</v>
          </cell>
          <cell r="AS193">
            <v>3.5000000000000003E-2</v>
          </cell>
          <cell r="BB193" t="str">
            <v>전 5-37-1</v>
          </cell>
        </row>
        <row r="194">
          <cell r="A194">
            <v>173</v>
          </cell>
          <cell r="B194" t="str">
            <v>전선관</v>
          </cell>
          <cell r="C194" t="str">
            <v>파형관 100φ</v>
          </cell>
          <cell r="D194">
            <v>1.03</v>
          </cell>
          <cell r="E194" t="str">
            <v>m</v>
          </cell>
          <cell r="F194">
            <v>50</v>
          </cell>
          <cell r="G194">
            <v>6066</v>
          </cell>
          <cell r="I194">
            <v>4450</v>
          </cell>
          <cell r="J194">
            <v>1440</v>
          </cell>
          <cell r="K194">
            <v>1483</v>
          </cell>
          <cell r="M194">
            <v>133</v>
          </cell>
          <cell r="N194" t="str">
            <v>전선관 부속자재</v>
          </cell>
          <cell r="O194" t="str">
            <v>전선관의 15%</v>
          </cell>
          <cell r="P194">
            <v>1</v>
          </cell>
          <cell r="Q194" t="str">
            <v>식</v>
          </cell>
          <cell r="W194">
            <v>216</v>
          </cell>
          <cell r="AM194">
            <v>2</v>
          </cell>
          <cell r="AN194">
            <v>7.4999999999999997E-2</v>
          </cell>
          <cell r="AO194">
            <v>1</v>
          </cell>
          <cell r="AP194" t="str">
            <v>배전전공</v>
          </cell>
          <cell r="AQ194">
            <v>1.7999999999999999E-2</v>
          </cell>
          <cell r="AR194" t="str">
            <v>보통인부</v>
          </cell>
          <cell r="AS194">
            <v>5.7000000000000002E-2</v>
          </cell>
          <cell r="BB194" t="str">
            <v>전 5-37-1</v>
          </cell>
        </row>
        <row r="195">
          <cell r="A195">
            <v>174</v>
          </cell>
          <cell r="B195" t="str">
            <v>전선관</v>
          </cell>
          <cell r="C195" t="str">
            <v>파형관 125φ</v>
          </cell>
          <cell r="D195">
            <v>1.03</v>
          </cell>
          <cell r="E195" t="str">
            <v>m</v>
          </cell>
          <cell r="F195">
            <v>50</v>
          </cell>
          <cell r="G195">
            <v>8519</v>
          </cell>
          <cell r="I195">
            <v>6112</v>
          </cell>
          <cell r="J195">
            <v>2160</v>
          </cell>
          <cell r="K195">
            <v>2224</v>
          </cell>
          <cell r="M195">
            <v>183</v>
          </cell>
          <cell r="N195" t="str">
            <v>전선관 부속자재</v>
          </cell>
          <cell r="O195" t="str">
            <v>전선관의 15%</v>
          </cell>
          <cell r="P195">
            <v>1</v>
          </cell>
          <cell r="Q195" t="str">
            <v>식</v>
          </cell>
          <cell r="W195">
            <v>324</v>
          </cell>
          <cell r="AM195">
            <v>2</v>
          </cell>
          <cell r="AN195">
            <v>0.10200000000000001</v>
          </cell>
          <cell r="AO195">
            <v>1</v>
          </cell>
          <cell r="AP195" t="str">
            <v>배전전공</v>
          </cell>
          <cell r="AQ195">
            <v>2.5000000000000001E-2</v>
          </cell>
          <cell r="AR195" t="str">
            <v>보통인부</v>
          </cell>
          <cell r="AS195">
            <v>7.6999999999999999E-2</v>
          </cell>
          <cell r="BB195" t="str">
            <v>전 5-37-1</v>
          </cell>
        </row>
        <row r="196">
          <cell r="A196">
            <v>175</v>
          </cell>
          <cell r="B196" t="str">
            <v>전선관</v>
          </cell>
          <cell r="C196" t="str">
            <v>파형관 150φ</v>
          </cell>
          <cell r="D196">
            <v>1.03</v>
          </cell>
          <cell r="E196" t="str">
            <v>m</v>
          </cell>
          <cell r="F196">
            <v>50</v>
          </cell>
          <cell r="G196">
            <v>10342</v>
          </cell>
          <cell r="I196">
            <v>7482</v>
          </cell>
          <cell r="J196">
            <v>2560</v>
          </cell>
          <cell r="K196">
            <v>2636</v>
          </cell>
          <cell r="M196">
            <v>224</v>
          </cell>
          <cell r="N196" t="str">
            <v>전선관 부속자재</v>
          </cell>
          <cell r="O196" t="str">
            <v>전선관의 15%</v>
          </cell>
          <cell r="P196">
            <v>1</v>
          </cell>
          <cell r="Q196" t="str">
            <v>식</v>
          </cell>
          <cell r="W196">
            <v>384</v>
          </cell>
          <cell r="AM196">
            <v>2</v>
          </cell>
          <cell r="AN196">
            <v>0.127</v>
          </cell>
          <cell r="AO196">
            <v>1</v>
          </cell>
          <cell r="AP196" t="str">
            <v>배전전공</v>
          </cell>
          <cell r="AQ196">
            <v>0.03</v>
          </cell>
          <cell r="AR196" t="str">
            <v>보통인부</v>
          </cell>
          <cell r="AS196">
            <v>9.7000000000000003E-2</v>
          </cell>
          <cell r="BB196" t="str">
            <v>전 5-37-1</v>
          </cell>
        </row>
        <row r="197">
          <cell r="A197">
            <v>176</v>
          </cell>
          <cell r="B197" t="str">
            <v>전선관</v>
          </cell>
          <cell r="C197" t="str">
            <v>파상형 200φ</v>
          </cell>
          <cell r="D197">
            <v>1.03</v>
          </cell>
          <cell r="E197" t="str">
            <v>m</v>
          </cell>
          <cell r="F197">
            <v>50</v>
          </cell>
          <cell r="G197">
            <v>15555</v>
          </cell>
          <cell r="I197">
            <v>10111</v>
          </cell>
          <cell r="J197">
            <v>4992</v>
          </cell>
          <cell r="K197">
            <v>5141</v>
          </cell>
          <cell r="M197">
            <v>303</v>
          </cell>
          <cell r="N197" t="str">
            <v>전선관 부속자재</v>
          </cell>
          <cell r="O197" t="str">
            <v>전선관의 15%</v>
          </cell>
          <cell r="P197">
            <v>1</v>
          </cell>
          <cell r="Q197" t="str">
            <v>식</v>
          </cell>
          <cell r="W197">
            <v>748</v>
          </cell>
          <cell r="AM197">
            <v>2</v>
          </cell>
          <cell r="AN197">
            <v>0.17</v>
          </cell>
          <cell r="AO197">
            <v>1</v>
          </cell>
          <cell r="AP197" t="str">
            <v>배전전공</v>
          </cell>
          <cell r="AQ197">
            <v>4.1000000000000002E-2</v>
          </cell>
          <cell r="AR197" t="str">
            <v>보통인부</v>
          </cell>
          <cell r="AS197">
            <v>0.129</v>
          </cell>
          <cell r="BB197" t="str">
            <v>전 5-37-1</v>
          </cell>
        </row>
        <row r="198">
          <cell r="A198">
            <v>177</v>
          </cell>
          <cell r="B198" t="str">
            <v>압착단자</v>
          </cell>
          <cell r="C198" t="str">
            <v xml:space="preserve"> 14㎟</v>
          </cell>
          <cell r="D198">
            <v>1</v>
          </cell>
          <cell r="E198" t="str">
            <v>EA</v>
          </cell>
          <cell r="F198">
            <v>50</v>
          </cell>
          <cell r="G198">
            <v>1526</v>
          </cell>
          <cell r="I198">
            <v>1435</v>
          </cell>
          <cell r="J198">
            <v>48</v>
          </cell>
          <cell r="K198">
            <v>48</v>
          </cell>
          <cell r="M198">
            <v>43</v>
          </cell>
          <cell r="AM198">
            <v>1</v>
          </cell>
          <cell r="AN198">
            <v>7.8E-2</v>
          </cell>
          <cell r="AO198">
            <v>0.3</v>
          </cell>
          <cell r="AP198" t="str">
            <v>저압케이블공</v>
          </cell>
          <cell r="AQ198">
            <v>7.8E-2</v>
          </cell>
          <cell r="BB198" t="str">
            <v>전 5-40</v>
          </cell>
        </row>
        <row r="199">
          <cell r="A199">
            <v>178</v>
          </cell>
          <cell r="B199" t="str">
            <v>압착단자</v>
          </cell>
          <cell r="C199" t="str">
            <v xml:space="preserve"> 22㎟</v>
          </cell>
          <cell r="D199">
            <v>1</v>
          </cell>
          <cell r="E199" t="str">
            <v>EA</v>
          </cell>
          <cell r="F199">
            <v>50</v>
          </cell>
          <cell r="G199">
            <v>1886</v>
          </cell>
          <cell r="I199">
            <v>1766</v>
          </cell>
          <cell r="J199">
            <v>68</v>
          </cell>
          <cell r="K199">
            <v>68</v>
          </cell>
          <cell r="M199">
            <v>52</v>
          </cell>
          <cell r="AM199">
            <v>1</v>
          </cell>
          <cell r="AN199">
            <v>9.6000000000000002E-2</v>
          </cell>
          <cell r="AO199">
            <v>0.3</v>
          </cell>
          <cell r="AP199" t="str">
            <v>저압케이블공</v>
          </cell>
          <cell r="AQ199">
            <v>9.6000000000000002E-2</v>
          </cell>
          <cell r="BB199" t="str">
            <v>전 5-40</v>
          </cell>
        </row>
        <row r="200">
          <cell r="A200">
            <v>179</v>
          </cell>
          <cell r="B200" t="str">
            <v>압착단자</v>
          </cell>
          <cell r="C200" t="str">
            <v xml:space="preserve"> 38㎟</v>
          </cell>
          <cell r="D200">
            <v>1</v>
          </cell>
          <cell r="E200" t="str">
            <v>EA</v>
          </cell>
          <cell r="F200">
            <v>50</v>
          </cell>
          <cell r="G200">
            <v>2239</v>
          </cell>
          <cell r="I200">
            <v>2097</v>
          </cell>
          <cell r="J200">
            <v>80</v>
          </cell>
          <cell r="K200">
            <v>80</v>
          </cell>
          <cell r="M200">
            <v>62</v>
          </cell>
          <cell r="AM200">
            <v>1</v>
          </cell>
          <cell r="AN200">
            <v>0.11399999999999999</v>
          </cell>
          <cell r="AO200">
            <v>0.3</v>
          </cell>
          <cell r="AP200" t="str">
            <v>저압케이블공</v>
          </cell>
          <cell r="AQ200">
            <v>0.11399999999999999</v>
          </cell>
          <cell r="BB200" t="str">
            <v>전 5-40</v>
          </cell>
        </row>
        <row r="201">
          <cell r="A201">
            <v>180</v>
          </cell>
          <cell r="B201" t="str">
            <v>압착단자</v>
          </cell>
          <cell r="C201" t="str">
            <v xml:space="preserve"> 60㎟</v>
          </cell>
          <cell r="D201">
            <v>1</v>
          </cell>
          <cell r="E201" t="str">
            <v>EA</v>
          </cell>
          <cell r="F201">
            <v>50</v>
          </cell>
          <cell r="G201">
            <v>2791</v>
          </cell>
          <cell r="I201">
            <v>2539</v>
          </cell>
          <cell r="J201">
            <v>176</v>
          </cell>
          <cell r="K201">
            <v>176</v>
          </cell>
          <cell r="M201">
            <v>76</v>
          </cell>
          <cell r="AM201">
            <v>1</v>
          </cell>
          <cell r="AN201">
            <v>0.13800000000000001</v>
          </cell>
          <cell r="AO201">
            <v>0.3</v>
          </cell>
          <cell r="AP201" t="str">
            <v>저압케이블공</v>
          </cell>
          <cell r="AQ201">
            <v>0.13800000000000001</v>
          </cell>
          <cell r="BB201" t="str">
            <v>전 5-40</v>
          </cell>
        </row>
        <row r="202">
          <cell r="A202">
            <v>181</v>
          </cell>
          <cell r="B202" t="str">
            <v>압착단자</v>
          </cell>
          <cell r="C202" t="str">
            <v xml:space="preserve"> 80㎟</v>
          </cell>
          <cell r="D202">
            <v>1</v>
          </cell>
          <cell r="E202" t="str">
            <v>EA</v>
          </cell>
          <cell r="F202">
            <v>50</v>
          </cell>
          <cell r="G202">
            <v>3026</v>
          </cell>
          <cell r="I202">
            <v>2705</v>
          </cell>
          <cell r="J202">
            <v>240</v>
          </cell>
          <cell r="K202">
            <v>240</v>
          </cell>
          <cell r="M202">
            <v>81</v>
          </cell>
          <cell r="AM202">
            <v>1</v>
          </cell>
          <cell r="AN202">
            <v>0.14699999999999999</v>
          </cell>
          <cell r="AO202">
            <v>0.3</v>
          </cell>
          <cell r="AP202" t="str">
            <v>저압케이블공</v>
          </cell>
          <cell r="AQ202">
            <v>0.14699999999999999</v>
          </cell>
          <cell r="BB202" t="str">
            <v>전 5-40</v>
          </cell>
        </row>
        <row r="203">
          <cell r="A203">
            <v>182</v>
          </cell>
          <cell r="B203" t="str">
            <v>압착단자</v>
          </cell>
          <cell r="C203" t="str">
            <v xml:space="preserve"> 100㎟</v>
          </cell>
          <cell r="D203">
            <v>1</v>
          </cell>
          <cell r="E203" t="str">
            <v>EA</v>
          </cell>
          <cell r="F203">
            <v>50</v>
          </cell>
          <cell r="G203">
            <v>3285</v>
          </cell>
          <cell r="I203">
            <v>2926</v>
          </cell>
          <cell r="J203">
            <v>272</v>
          </cell>
          <cell r="K203">
            <v>272</v>
          </cell>
          <cell r="M203">
            <v>87</v>
          </cell>
          <cell r="AM203">
            <v>1</v>
          </cell>
          <cell r="AN203">
            <v>0.159</v>
          </cell>
          <cell r="AO203">
            <v>0.3</v>
          </cell>
          <cell r="AP203" t="str">
            <v>저압케이블공</v>
          </cell>
          <cell r="AQ203">
            <v>0.159</v>
          </cell>
          <cell r="BB203" t="str">
            <v>전 5-40</v>
          </cell>
        </row>
        <row r="204">
          <cell r="A204">
            <v>183</v>
          </cell>
          <cell r="B204" t="str">
            <v>압착단자</v>
          </cell>
          <cell r="C204" t="str">
            <v xml:space="preserve"> 150㎟</v>
          </cell>
          <cell r="D204">
            <v>1</v>
          </cell>
          <cell r="E204" t="str">
            <v>EA</v>
          </cell>
          <cell r="F204">
            <v>50</v>
          </cell>
          <cell r="G204">
            <v>4444</v>
          </cell>
          <cell r="I204">
            <v>3643</v>
          </cell>
          <cell r="J204">
            <v>692</v>
          </cell>
          <cell r="K204">
            <v>692</v>
          </cell>
          <cell r="M204">
            <v>109</v>
          </cell>
          <cell r="AM204">
            <v>1</v>
          </cell>
          <cell r="AN204">
            <v>0.19800000000000001</v>
          </cell>
          <cell r="AO204">
            <v>0.3</v>
          </cell>
          <cell r="AP204" t="str">
            <v>저압케이블공</v>
          </cell>
          <cell r="AQ204">
            <v>0.19800000000000001</v>
          </cell>
          <cell r="BB204" t="str">
            <v>전 5-40</v>
          </cell>
        </row>
        <row r="205">
          <cell r="A205">
            <v>184</v>
          </cell>
          <cell r="B205" t="str">
            <v>압착단자</v>
          </cell>
          <cell r="C205" t="str">
            <v xml:space="preserve"> 200㎟</v>
          </cell>
          <cell r="D205">
            <v>1</v>
          </cell>
          <cell r="E205" t="str">
            <v>EA</v>
          </cell>
          <cell r="F205">
            <v>50</v>
          </cell>
          <cell r="G205">
            <v>4734</v>
          </cell>
          <cell r="I205">
            <v>3975</v>
          </cell>
          <cell r="J205">
            <v>640</v>
          </cell>
          <cell r="K205">
            <v>640</v>
          </cell>
          <cell r="M205">
            <v>119</v>
          </cell>
          <cell r="AM205">
            <v>1</v>
          </cell>
          <cell r="AN205">
            <v>0.216</v>
          </cell>
          <cell r="AO205">
            <v>0.3</v>
          </cell>
          <cell r="AP205" t="str">
            <v>저압케이블공</v>
          </cell>
          <cell r="AQ205">
            <v>0.216</v>
          </cell>
          <cell r="BB205" t="str">
            <v>전 5-40</v>
          </cell>
        </row>
        <row r="206">
          <cell r="A206">
            <v>185</v>
          </cell>
          <cell r="B206" t="str">
            <v>압착단자</v>
          </cell>
          <cell r="C206" t="str">
            <v xml:space="preserve"> 250㎟</v>
          </cell>
          <cell r="D206">
            <v>1</v>
          </cell>
          <cell r="E206" t="str">
            <v>EA</v>
          </cell>
          <cell r="F206">
            <v>50</v>
          </cell>
          <cell r="G206">
            <v>4605</v>
          </cell>
          <cell r="I206">
            <v>4471</v>
          </cell>
          <cell r="J206">
            <v>0</v>
          </cell>
          <cell r="K206">
            <v>0</v>
          </cell>
          <cell r="M206">
            <v>134</v>
          </cell>
          <cell r="AM206">
            <v>1</v>
          </cell>
          <cell r="AN206">
            <v>0.24299999999999999</v>
          </cell>
          <cell r="AO206">
            <v>0.3</v>
          </cell>
          <cell r="AP206" t="str">
            <v>저압케이블공</v>
          </cell>
          <cell r="AQ206">
            <v>0.24299999999999999</v>
          </cell>
          <cell r="BB206" t="str">
            <v>전 5-40</v>
          </cell>
        </row>
        <row r="207">
          <cell r="A207">
            <v>186</v>
          </cell>
          <cell r="B207" t="str">
            <v>압착단자</v>
          </cell>
          <cell r="C207" t="str">
            <v xml:space="preserve"> 325㎟</v>
          </cell>
          <cell r="D207">
            <v>1</v>
          </cell>
          <cell r="E207" t="str">
            <v>EA</v>
          </cell>
          <cell r="F207">
            <v>50</v>
          </cell>
          <cell r="G207">
            <v>6877</v>
          </cell>
          <cell r="I207">
            <v>4968</v>
          </cell>
          <cell r="J207">
            <v>1760</v>
          </cell>
          <cell r="K207">
            <v>1760</v>
          </cell>
          <cell r="M207">
            <v>149</v>
          </cell>
          <cell r="AM207">
            <v>1</v>
          </cell>
          <cell r="AN207">
            <v>0.27</v>
          </cell>
          <cell r="AO207">
            <v>0.3</v>
          </cell>
          <cell r="AP207" t="str">
            <v>저압케이블공</v>
          </cell>
          <cell r="AQ207">
            <v>0.27</v>
          </cell>
          <cell r="BB207" t="str">
            <v>전 5-40</v>
          </cell>
        </row>
        <row r="208">
          <cell r="A208">
            <v>187</v>
          </cell>
          <cell r="B208" t="str">
            <v>동관단자</v>
          </cell>
          <cell r="C208" t="str">
            <v xml:space="preserve"> 400㎟</v>
          </cell>
          <cell r="D208">
            <v>1</v>
          </cell>
          <cell r="E208" t="str">
            <v>EA</v>
          </cell>
          <cell r="F208">
            <v>50</v>
          </cell>
          <cell r="G208">
            <v>12885</v>
          </cell>
          <cell r="I208">
            <v>5520</v>
          </cell>
          <cell r="J208">
            <v>7200</v>
          </cell>
          <cell r="K208">
            <v>7200</v>
          </cell>
          <cell r="M208">
            <v>165</v>
          </cell>
          <cell r="AM208">
            <v>1</v>
          </cell>
          <cell r="AN208">
            <v>0.3</v>
          </cell>
          <cell r="AO208">
            <v>0.3</v>
          </cell>
          <cell r="AP208" t="str">
            <v>저압케이블공</v>
          </cell>
          <cell r="AQ208">
            <v>0.3</v>
          </cell>
          <cell r="BB208" t="str">
            <v>전 5-40</v>
          </cell>
        </row>
        <row r="209">
          <cell r="A209">
            <v>188</v>
          </cell>
          <cell r="B209" t="str">
            <v>동관단자</v>
          </cell>
          <cell r="C209" t="str">
            <v xml:space="preserve"> 500㎟</v>
          </cell>
          <cell r="D209">
            <v>1</v>
          </cell>
          <cell r="E209" t="str">
            <v>EA</v>
          </cell>
          <cell r="F209">
            <v>50</v>
          </cell>
          <cell r="G209">
            <v>17678</v>
          </cell>
          <cell r="I209">
            <v>6072</v>
          </cell>
          <cell r="J209">
            <v>11424</v>
          </cell>
          <cell r="K209">
            <v>11424</v>
          </cell>
          <cell r="M209">
            <v>182</v>
          </cell>
          <cell r="AM209">
            <v>1</v>
          </cell>
          <cell r="AN209">
            <v>0.33</v>
          </cell>
          <cell r="AO209">
            <v>0.3</v>
          </cell>
          <cell r="AP209" t="str">
            <v>저압케이블공</v>
          </cell>
          <cell r="AQ209">
            <v>0.33</v>
          </cell>
          <cell r="BB209" t="str">
            <v>전 5-40</v>
          </cell>
        </row>
        <row r="210">
          <cell r="A210">
            <v>189</v>
          </cell>
          <cell r="B210" t="str">
            <v>케이블 헤드 (자기수축)</v>
          </cell>
          <cell r="C210" t="str">
            <v>CV 6.6KV 1C/100㎟</v>
          </cell>
          <cell r="D210">
            <v>1</v>
          </cell>
          <cell r="E210" t="str">
            <v>EA</v>
          </cell>
          <cell r="F210">
            <v>50</v>
          </cell>
          <cell r="G210">
            <v>132926</v>
          </cell>
          <cell r="I210">
            <v>57676</v>
          </cell>
          <cell r="J210">
            <v>73520</v>
          </cell>
          <cell r="K210">
            <v>73520</v>
          </cell>
          <cell r="M210">
            <v>1730</v>
          </cell>
          <cell r="AM210">
            <v>1</v>
          </cell>
          <cell r="AN210">
            <v>0.9</v>
          </cell>
          <cell r="AO210">
            <v>1</v>
          </cell>
          <cell r="AP210" t="str">
            <v>고압케이블공</v>
          </cell>
          <cell r="AQ210">
            <v>0.9</v>
          </cell>
          <cell r="BB210" t="str">
            <v>전 5-40</v>
          </cell>
        </row>
        <row r="211">
          <cell r="A211">
            <v>190</v>
          </cell>
          <cell r="B211" t="str">
            <v>케이블 헤드 (자기수축)</v>
          </cell>
          <cell r="C211" t="str">
            <v>CV 6.6KV 1C/250㎟</v>
          </cell>
          <cell r="D211">
            <v>1</v>
          </cell>
          <cell r="E211" t="str">
            <v>EA</v>
          </cell>
          <cell r="F211">
            <v>50</v>
          </cell>
          <cell r="G211">
            <v>173610</v>
          </cell>
          <cell r="I211">
            <v>89719</v>
          </cell>
          <cell r="J211">
            <v>81200</v>
          </cell>
          <cell r="K211">
            <v>81200</v>
          </cell>
          <cell r="M211">
            <v>2691</v>
          </cell>
          <cell r="AM211">
            <v>1</v>
          </cell>
          <cell r="AN211">
            <v>1.4</v>
          </cell>
          <cell r="AO211">
            <v>1</v>
          </cell>
          <cell r="AP211" t="str">
            <v>고압케이블공</v>
          </cell>
          <cell r="AQ211">
            <v>1.4</v>
          </cell>
          <cell r="BB211" t="str">
            <v>전 5-40</v>
          </cell>
        </row>
        <row r="212">
          <cell r="A212">
            <v>191</v>
          </cell>
          <cell r="B212" t="str">
            <v>케이블 헤드 (자기수축)</v>
          </cell>
          <cell r="C212" t="str">
            <v>CV 22.9KV 1C/38㎟</v>
          </cell>
          <cell r="D212">
            <v>1</v>
          </cell>
          <cell r="E212" t="str">
            <v>EA</v>
          </cell>
          <cell r="F212">
            <v>50</v>
          </cell>
          <cell r="G212">
            <v>132891</v>
          </cell>
          <cell r="I212">
            <v>76827</v>
          </cell>
          <cell r="J212">
            <v>53760</v>
          </cell>
          <cell r="K212">
            <v>53760</v>
          </cell>
          <cell r="M212">
            <v>2304</v>
          </cell>
          <cell r="AM212">
            <v>1</v>
          </cell>
          <cell r="AN212">
            <v>0.88</v>
          </cell>
          <cell r="AO212">
            <v>1</v>
          </cell>
          <cell r="AP212" t="str">
            <v>특고케이블공</v>
          </cell>
          <cell r="AQ212">
            <v>0.88</v>
          </cell>
          <cell r="BB212" t="str">
            <v>전 5-40</v>
          </cell>
        </row>
        <row r="213">
          <cell r="A213">
            <v>192</v>
          </cell>
          <cell r="B213" t="str">
            <v>케이블 헤드 (자기수축)</v>
          </cell>
          <cell r="C213" t="str">
            <v>CV 22.9KV 1C/60㎟</v>
          </cell>
          <cell r="D213">
            <v>1</v>
          </cell>
          <cell r="E213" t="str">
            <v>EA</v>
          </cell>
          <cell r="F213">
            <v>50</v>
          </cell>
          <cell r="G213">
            <v>148339</v>
          </cell>
          <cell r="I213">
            <v>91669</v>
          </cell>
          <cell r="J213">
            <v>53920</v>
          </cell>
          <cell r="K213">
            <v>53920</v>
          </cell>
          <cell r="M213">
            <v>2750</v>
          </cell>
          <cell r="AM213">
            <v>1</v>
          </cell>
          <cell r="AN213">
            <v>1.05</v>
          </cell>
          <cell r="AO213">
            <v>1</v>
          </cell>
          <cell r="AP213" t="str">
            <v>특고케이블공</v>
          </cell>
          <cell r="AQ213">
            <v>1.05</v>
          </cell>
          <cell r="BB213" t="str">
            <v>전 5-40</v>
          </cell>
        </row>
        <row r="214">
          <cell r="A214">
            <v>193</v>
          </cell>
          <cell r="B214" t="str">
            <v>케이블 헤드 (사기애자)</v>
          </cell>
          <cell r="C214" t="str">
            <v>CV 22.9KV 1C/38㎟</v>
          </cell>
          <cell r="D214">
            <v>1</v>
          </cell>
          <cell r="E214" t="str">
            <v>EA</v>
          </cell>
          <cell r="F214">
            <v>50</v>
          </cell>
          <cell r="G214">
            <v>228411</v>
          </cell>
          <cell r="I214">
            <v>76827</v>
          </cell>
          <cell r="J214">
            <v>149280</v>
          </cell>
          <cell r="K214">
            <v>149280</v>
          </cell>
          <cell r="M214">
            <v>2304</v>
          </cell>
          <cell r="AM214">
            <v>1</v>
          </cell>
          <cell r="AN214">
            <v>0.88</v>
          </cell>
          <cell r="AO214">
            <v>1</v>
          </cell>
          <cell r="AP214" t="str">
            <v>특고케이블공</v>
          </cell>
          <cell r="AQ214">
            <v>0.88</v>
          </cell>
          <cell r="BB214" t="str">
            <v>전 5-40</v>
          </cell>
        </row>
        <row r="215">
          <cell r="A215">
            <v>194</v>
          </cell>
          <cell r="B215" t="str">
            <v>케이블 헤드 (사기애자)</v>
          </cell>
          <cell r="C215" t="str">
            <v>CV 22.9KV 1C/60㎟</v>
          </cell>
          <cell r="D215">
            <v>1</v>
          </cell>
          <cell r="E215" t="str">
            <v>EA</v>
          </cell>
          <cell r="F215">
            <v>50</v>
          </cell>
          <cell r="G215">
            <v>243699</v>
          </cell>
          <cell r="I215">
            <v>91669</v>
          </cell>
          <cell r="J215">
            <v>149280</v>
          </cell>
          <cell r="K215">
            <v>149280</v>
          </cell>
          <cell r="M215">
            <v>2750</v>
          </cell>
          <cell r="AM215">
            <v>1</v>
          </cell>
          <cell r="AN215">
            <v>1.05</v>
          </cell>
          <cell r="AO215">
            <v>1</v>
          </cell>
          <cell r="AP215" t="str">
            <v>특고케이블공</v>
          </cell>
          <cell r="AQ215">
            <v>1.05</v>
          </cell>
          <cell r="BB215" t="str">
            <v>전 5-40</v>
          </cell>
        </row>
        <row r="216">
          <cell r="A216">
            <v>195</v>
          </cell>
          <cell r="B216" t="str">
            <v>케이블 헤드 (사기애자)</v>
          </cell>
          <cell r="C216" t="str">
            <v>CV 22.9KV 1C/150㎟</v>
          </cell>
          <cell r="D216">
            <v>1</v>
          </cell>
          <cell r="E216" t="str">
            <v>EA</v>
          </cell>
          <cell r="F216">
            <v>50</v>
          </cell>
          <cell r="G216">
            <v>274272</v>
          </cell>
          <cell r="I216">
            <v>121352</v>
          </cell>
          <cell r="J216">
            <v>149280</v>
          </cell>
          <cell r="K216">
            <v>149280</v>
          </cell>
          <cell r="M216">
            <v>3640</v>
          </cell>
          <cell r="AM216">
            <v>1</v>
          </cell>
          <cell r="AN216">
            <v>1.39</v>
          </cell>
          <cell r="AO216">
            <v>1</v>
          </cell>
          <cell r="AP216" t="str">
            <v>특고케이블공</v>
          </cell>
          <cell r="AQ216">
            <v>1.39</v>
          </cell>
          <cell r="BB216" t="str">
            <v>전 5-40</v>
          </cell>
        </row>
        <row r="217">
          <cell r="A217">
            <v>196</v>
          </cell>
          <cell r="B217" t="str">
            <v>OUTLET BOX</v>
          </cell>
          <cell r="C217" t="str">
            <v xml:space="preserve">8각 </v>
          </cell>
          <cell r="D217">
            <v>1</v>
          </cell>
          <cell r="E217" t="str">
            <v>EA</v>
          </cell>
          <cell r="F217">
            <v>50</v>
          </cell>
          <cell r="G217">
            <v>6291</v>
          </cell>
          <cell r="I217">
            <v>5763</v>
          </cell>
          <cell r="J217">
            <v>356</v>
          </cell>
          <cell r="K217">
            <v>356</v>
          </cell>
          <cell r="M217">
            <v>172</v>
          </cell>
          <cell r="AM217">
            <v>1</v>
          </cell>
          <cell r="AN217">
            <v>0.12</v>
          </cell>
          <cell r="AO217">
            <v>1</v>
          </cell>
          <cell r="AP217" t="str">
            <v>내선전공</v>
          </cell>
          <cell r="AQ217">
            <v>0.12</v>
          </cell>
          <cell r="BB217" t="str">
            <v>전 7-2</v>
          </cell>
        </row>
        <row r="218">
          <cell r="A218">
            <v>197</v>
          </cell>
          <cell r="B218" t="str">
            <v>OUTLET BOX</v>
          </cell>
          <cell r="C218" t="str">
            <v xml:space="preserve">4각 </v>
          </cell>
          <cell r="D218">
            <v>1</v>
          </cell>
          <cell r="E218" t="str">
            <v>EA</v>
          </cell>
          <cell r="F218">
            <v>50</v>
          </cell>
          <cell r="G218">
            <v>10284</v>
          </cell>
          <cell r="I218">
            <v>9605</v>
          </cell>
          <cell r="J218">
            <v>391</v>
          </cell>
          <cell r="K218">
            <v>391</v>
          </cell>
          <cell r="M218">
            <v>288</v>
          </cell>
          <cell r="AM218">
            <v>1</v>
          </cell>
          <cell r="AN218">
            <v>0.2</v>
          </cell>
          <cell r="AO218">
            <v>1</v>
          </cell>
          <cell r="AP218" t="str">
            <v>내선전공</v>
          </cell>
          <cell r="AQ218">
            <v>0.2</v>
          </cell>
          <cell r="BB218" t="str">
            <v>전 7-2</v>
          </cell>
        </row>
        <row r="219">
          <cell r="A219">
            <v>198</v>
          </cell>
          <cell r="B219" t="str">
            <v>OUTLET BOX</v>
          </cell>
          <cell r="C219" t="str">
            <v xml:space="preserve">S/W </v>
          </cell>
          <cell r="D219">
            <v>1</v>
          </cell>
          <cell r="E219" t="str">
            <v>EA</v>
          </cell>
          <cell r="F219">
            <v>50</v>
          </cell>
          <cell r="G219">
            <v>10219</v>
          </cell>
          <cell r="I219">
            <v>9605</v>
          </cell>
          <cell r="J219">
            <v>326</v>
          </cell>
          <cell r="K219">
            <v>326</v>
          </cell>
          <cell r="M219">
            <v>288</v>
          </cell>
          <cell r="AM219">
            <v>1</v>
          </cell>
          <cell r="AN219">
            <v>0.2</v>
          </cell>
          <cell r="AO219">
            <v>1</v>
          </cell>
          <cell r="AP219" t="str">
            <v>내선전공</v>
          </cell>
          <cell r="AQ219">
            <v>0.2</v>
          </cell>
          <cell r="BB219" t="str">
            <v>전 7-2</v>
          </cell>
        </row>
        <row r="220">
          <cell r="A220">
            <v>199</v>
          </cell>
          <cell r="B220" t="str">
            <v>PULL BOX</v>
          </cell>
          <cell r="C220" t="str">
            <v xml:space="preserve">100x100x50 </v>
          </cell>
          <cell r="D220">
            <v>1</v>
          </cell>
          <cell r="E220" t="str">
            <v>EA</v>
          </cell>
          <cell r="F220">
            <v>50</v>
          </cell>
          <cell r="G220">
            <v>33208</v>
          </cell>
          <cell r="I220">
            <v>31698</v>
          </cell>
          <cell r="J220">
            <v>560</v>
          </cell>
          <cell r="K220">
            <v>560</v>
          </cell>
          <cell r="M220">
            <v>950</v>
          </cell>
          <cell r="AM220">
            <v>1</v>
          </cell>
          <cell r="AN220">
            <v>0.66</v>
          </cell>
          <cell r="AO220">
            <v>1</v>
          </cell>
          <cell r="AP220" t="str">
            <v>내선전공</v>
          </cell>
          <cell r="AQ220">
            <v>0.66</v>
          </cell>
          <cell r="BB220" t="str">
            <v>전 7-3</v>
          </cell>
        </row>
        <row r="221">
          <cell r="A221">
            <v>200</v>
          </cell>
          <cell r="B221" t="str">
            <v>PULL BOX</v>
          </cell>
          <cell r="C221" t="str">
            <v xml:space="preserve">100x100x75 </v>
          </cell>
          <cell r="D221">
            <v>1</v>
          </cell>
          <cell r="E221" t="str">
            <v>EA</v>
          </cell>
          <cell r="F221">
            <v>50</v>
          </cell>
          <cell r="G221">
            <v>33376</v>
          </cell>
          <cell r="I221">
            <v>31698</v>
          </cell>
          <cell r="J221">
            <v>728</v>
          </cell>
          <cell r="K221">
            <v>728</v>
          </cell>
          <cell r="M221">
            <v>950</v>
          </cell>
          <cell r="AM221">
            <v>1</v>
          </cell>
          <cell r="AN221">
            <v>0.66</v>
          </cell>
          <cell r="AO221">
            <v>1</v>
          </cell>
          <cell r="AP221" t="str">
            <v>내선전공</v>
          </cell>
          <cell r="AQ221">
            <v>0.66</v>
          </cell>
          <cell r="BB221" t="str">
            <v>전 7-3</v>
          </cell>
        </row>
        <row r="222">
          <cell r="A222">
            <v>201</v>
          </cell>
          <cell r="B222" t="str">
            <v>PULL BOX</v>
          </cell>
          <cell r="C222" t="str">
            <v xml:space="preserve">100x100x100 </v>
          </cell>
          <cell r="D222">
            <v>1</v>
          </cell>
          <cell r="E222" t="str">
            <v>EA</v>
          </cell>
          <cell r="F222">
            <v>50</v>
          </cell>
          <cell r="G222">
            <v>33656</v>
          </cell>
          <cell r="I222">
            <v>31698</v>
          </cell>
          <cell r="J222">
            <v>1008</v>
          </cell>
          <cell r="K222">
            <v>1008</v>
          </cell>
          <cell r="M222">
            <v>950</v>
          </cell>
          <cell r="AM222">
            <v>1</v>
          </cell>
          <cell r="AN222">
            <v>0.66</v>
          </cell>
          <cell r="AO222">
            <v>1</v>
          </cell>
          <cell r="AP222" t="str">
            <v>내선전공</v>
          </cell>
          <cell r="AQ222">
            <v>0.66</v>
          </cell>
          <cell r="BB222" t="str">
            <v>전 7-3</v>
          </cell>
        </row>
        <row r="223">
          <cell r="A223">
            <v>202</v>
          </cell>
          <cell r="B223" t="str">
            <v>PULL BOX</v>
          </cell>
          <cell r="C223" t="str">
            <v xml:space="preserve">150X150X100 </v>
          </cell>
          <cell r="D223">
            <v>1</v>
          </cell>
          <cell r="E223" t="str">
            <v>EA</v>
          </cell>
          <cell r="F223">
            <v>50</v>
          </cell>
          <cell r="G223">
            <v>34016</v>
          </cell>
          <cell r="I223">
            <v>31698</v>
          </cell>
          <cell r="J223">
            <v>1368</v>
          </cell>
          <cell r="K223">
            <v>1368</v>
          </cell>
          <cell r="M223">
            <v>950</v>
          </cell>
          <cell r="AM223">
            <v>1</v>
          </cell>
          <cell r="AN223">
            <v>0.66</v>
          </cell>
          <cell r="AO223">
            <v>1</v>
          </cell>
          <cell r="AP223" t="str">
            <v>내선전공</v>
          </cell>
          <cell r="AQ223">
            <v>0.66</v>
          </cell>
          <cell r="BB223" t="str">
            <v>전 7-3</v>
          </cell>
        </row>
        <row r="224">
          <cell r="A224">
            <v>203</v>
          </cell>
          <cell r="B224" t="str">
            <v>PULL BOX</v>
          </cell>
          <cell r="C224" t="str">
            <v xml:space="preserve">150X150X150 </v>
          </cell>
          <cell r="D224">
            <v>1</v>
          </cell>
          <cell r="E224" t="str">
            <v>EA</v>
          </cell>
          <cell r="F224">
            <v>50</v>
          </cell>
          <cell r="G224">
            <v>34240</v>
          </cell>
          <cell r="I224">
            <v>31698</v>
          </cell>
          <cell r="J224">
            <v>1592</v>
          </cell>
          <cell r="K224">
            <v>1592</v>
          </cell>
          <cell r="M224">
            <v>950</v>
          </cell>
          <cell r="AM224">
            <v>1</v>
          </cell>
          <cell r="AN224">
            <v>0.66</v>
          </cell>
          <cell r="AO224">
            <v>1</v>
          </cell>
          <cell r="AP224" t="str">
            <v>내선전공</v>
          </cell>
          <cell r="AQ224">
            <v>0.66</v>
          </cell>
          <cell r="BB224" t="str">
            <v>전 7-3</v>
          </cell>
        </row>
        <row r="225">
          <cell r="A225">
            <v>204</v>
          </cell>
          <cell r="B225" t="str">
            <v>PULL BOX</v>
          </cell>
          <cell r="C225" t="str">
            <v xml:space="preserve">200X200X100 </v>
          </cell>
          <cell r="D225">
            <v>1</v>
          </cell>
          <cell r="E225" t="str">
            <v>EA</v>
          </cell>
          <cell r="F225">
            <v>50</v>
          </cell>
          <cell r="G225">
            <v>34656</v>
          </cell>
          <cell r="I225">
            <v>31698</v>
          </cell>
          <cell r="J225">
            <v>2008</v>
          </cell>
          <cell r="K225">
            <v>2008</v>
          </cell>
          <cell r="M225">
            <v>950</v>
          </cell>
          <cell r="AM225">
            <v>1</v>
          </cell>
          <cell r="AN225">
            <v>0.66</v>
          </cell>
          <cell r="AO225">
            <v>1</v>
          </cell>
          <cell r="AP225" t="str">
            <v>내선전공</v>
          </cell>
          <cell r="AQ225">
            <v>0.66</v>
          </cell>
          <cell r="BB225" t="str">
            <v>전 7-3</v>
          </cell>
        </row>
        <row r="226">
          <cell r="A226">
            <v>205</v>
          </cell>
          <cell r="B226" t="str">
            <v>PULL BOX</v>
          </cell>
          <cell r="C226" t="str">
            <v xml:space="preserve">200X200X200 </v>
          </cell>
          <cell r="D226">
            <v>1</v>
          </cell>
          <cell r="E226" t="str">
            <v>EA</v>
          </cell>
          <cell r="F226">
            <v>50</v>
          </cell>
          <cell r="G226">
            <v>35480</v>
          </cell>
          <cell r="I226">
            <v>31698</v>
          </cell>
          <cell r="J226">
            <v>2832</v>
          </cell>
          <cell r="K226">
            <v>2832</v>
          </cell>
          <cell r="M226">
            <v>950</v>
          </cell>
          <cell r="AM226">
            <v>1</v>
          </cell>
          <cell r="AN226">
            <v>0.66</v>
          </cell>
          <cell r="AO226">
            <v>1</v>
          </cell>
          <cell r="AP226" t="str">
            <v>내선전공</v>
          </cell>
          <cell r="AQ226">
            <v>0.66</v>
          </cell>
          <cell r="BB226" t="str">
            <v>전 7-3</v>
          </cell>
        </row>
        <row r="227">
          <cell r="A227">
            <v>206</v>
          </cell>
          <cell r="B227" t="str">
            <v>PULL BOX</v>
          </cell>
          <cell r="C227" t="str">
            <v xml:space="preserve">300X300X200 </v>
          </cell>
          <cell r="D227">
            <v>1</v>
          </cell>
          <cell r="E227" t="str">
            <v>EA</v>
          </cell>
          <cell r="F227">
            <v>50</v>
          </cell>
          <cell r="G227">
            <v>36848</v>
          </cell>
          <cell r="I227">
            <v>31698</v>
          </cell>
          <cell r="J227">
            <v>4200</v>
          </cell>
          <cell r="K227">
            <v>4200</v>
          </cell>
          <cell r="M227">
            <v>950</v>
          </cell>
          <cell r="AM227">
            <v>1</v>
          </cell>
          <cell r="AN227">
            <v>0.66</v>
          </cell>
          <cell r="AO227">
            <v>1</v>
          </cell>
          <cell r="AP227" t="str">
            <v>내선전공</v>
          </cell>
          <cell r="AQ227">
            <v>0.66</v>
          </cell>
          <cell r="BB227" t="str">
            <v>전 7-3</v>
          </cell>
        </row>
        <row r="228">
          <cell r="A228">
            <v>207</v>
          </cell>
          <cell r="B228" t="str">
            <v>PULL BOX</v>
          </cell>
          <cell r="C228" t="str">
            <v xml:space="preserve">300X300X300 </v>
          </cell>
          <cell r="D228">
            <v>1</v>
          </cell>
          <cell r="E228" t="str">
            <v>EA</v>
          </cell>
          <cell r="F228">
            <v>50</v>
          </cell>
          <cell r="G228">
            <v>36848</v>
          </cell>
          <cell r="I228">
            <v>31698</v>
          </cell>
          <cell r="J228">
            <v>4200</v>
          </cell>
          <cell r="K228">
            <v>4200</v>
          </cell>
          <cell r="M228">
            <v>950</v>
          </cell>
          <cell r="AM228">
            <v>1</v>
          </cell>
          <cell r="AN228">
            <v>0.66</v>
          </cell>
          <cell r="AO228">
            <v>1</v>
          </cell>
          <cell r="AP228" t="str">
            <v>내선전공</v>
          </cell>
          <cell r="AQ228">
            <v>0.66</v>
          </cell>
          <cell r="BB228" t="str">
            <v>전 7-3</v>
          </cell>
        </row>
        <row r="229">
          <cell r="A229">
            <v>208</v>
          </cell>
          <cell r="B229" t="str">
            <v>PULL BOX</v>
          </cell>
          <cell r="C229" t="str">
            <v xml:space="preserve">400X400X100 </v>
          </cell>
          <cell r="D229">
            <v>1</v>
          </cell>
          <cell r="E229" t="str">
            <v>EA</v>
          </cell>
          <cell r="F229">
            <v>50</v>
          </cell>
          <cell r="G229">
            <v>38528</v>
          </cell>
          <cell r="I229">
            <v>31698</v>
          </cell>
          <cell r="J229">
            <v>5880</v>
          </cell>
          <cell r="K229">
            <v>5880</v>
          </cell>
          <cell r="M229">
            <v>950</v>
          </cell>
          <cell r="AM229">
            <v>1</v>
          </cell>
          <cell r="AN229">
            <v>0.66</v>
          </cell>
          <cell r="AO229">
            <v>1</v>
          </cell>
          <cell r="AP229" t="str">
            <v>내선전공</v>
          </cell>
          <cell r="AQ229">
            <v>0.66</v>
          </cell>
          <cell r="BB229" t="str">
            <v>전 7-3</v>
          </cell>
        </row>
        <row r="230">
          <cell r="A230">
            <v>209</v>
          </cell>
          <cell r="B230" t="str">
            <v>PULL BOX</v>
          </cell>
          <cell r="C230" t="str">
            <v xml:space="preserve">300X300X300 </v>
          </cell>
          <cell r="D230">
            <v>1</v>
          </cell>
          <cell r="E230" t="str">
            <v>EA</v>
          </cell>
          <cell r="F230">
            <v>50</v>
          </cell>
          <cell r="G230">
            <v>37688</v>
          </cell>
          <cell r="I230">
            <v>31698</v>
          </cell>
          <cell r="J230">
            <v>5040</v>
          </cell>
          <cell r="K230">
            <v>5040</v>
          </cell>
          <cell r="M230">
            <v>950</v>
          </cell>
          <cell r="AM230">
            <v>1</v>
          </cell>
          <cell r="AN230">
            <v>0.66</v>
          </cell>
          <cell r="AO230">
            <v>1</v>
          </cell>
          <cell r="AP230" t="str">
            <v>내선전공</v>
          </cell>
          <cell r="AQ230">
            <v>0.66</v>
          </cell>
          <cell r="BB230" t="str">
            <v>전 7-3</v>
          </cell>
        </row>
        <row r="231">
          <cell r="A231">
            <v>210</v>
          </cell>
          <cell r="B231" t="str">
            <v>PULL BOX</v>
          </cell>
          <cell r="C231" t="str">
            <v xml:space="preserve">400X300X250 </v>
          </cell>
          <cell r="D231">
            <v>1</v>
          </cell>
          <cell r="E231" t="str">
            <v>EA</v>
          </cell>
          <cell r="F231">
            <v>50</v>
          </cell>
          <cell r="G231">
            <v>54834</v>
          </cell>
          <cell r="I231">
            <v>45626</v>
          </cell>
          <cell r="J231">
            <v>7840</v>
          </cell>
          <cell r="K231">
            <v>7840</v>
          </cell>
          <cell r="M231">
            <v>1368</v>
          </cell>
          <cell r="AM231">
            <v>1</v>
          </cell>
          <cell r="AN231">
            <v>0.95</v>
          </cell>
          <cell r="AO231">
            <v>1</v>
          </cell>
          <cell r="AP231" t="str">
            <v>내선전공</v>
          </cell>
          <cell r="AQ231">
            <v>0.95</v>
          </cell>
          <cell r="BB231" t="str">
            <v>전 7-3</v>
          </cell>
        </row>
        <row r="232">
          <cell r="A232">
            <v>211</v>
          </cell>
          <cell r="B232" t="str">
            <v>PULL BOX</v>
          </cell>
          <cell r="C232" t="str">
            <v xml:space="preserve">500X500X300 </v>
          </cell>
          <cell r="D232">
            <v>1</v>
          </cell>
          <cell r="E232" t="str">
            <v>EA</v>
          </cell>
          <cell r="F232">
            <v>50</v>
          </cell>
          <cell r="G232">
            <v>61162</v>
          </cell>
          <cell r="I232">
            <v>45626</v>
          </cell>
          <cell r="J232">
            <v>14168</v>
          </cell>
          <cell r="K232">
            <v>14168</v>
          </cell>
          <cell r="M232">
            <v>1368</v>
          </cell>
          <cell r="AM232">
            <v>1</v>
          </cell>
          <cell r="AN232">
            <v>0.95</v>
          </cell>
          <cell r="AO232">
            <v>1</v>
          </cell>
          <cell r="AP232" t="str">
            <v>내선전공</v>
          </cell>
          <cell r="AQ232">
            <v>0.95</v>
          </cell>
          <cell r="BB232" t="str">
            <v>전 7-3</v>
          </cell>
        </row>
        <row r="233">
          <cell r="A233">
            <v>212</v>
          </cell>
          <cell r="B233" t="str">
            <v>JOINT BOX</v>
          </cell>
          <cell r="C233" t="str">
            <v xml:space="preserve">100x100x54 </v>
          </cell>
          <cell r="D233">
            <v>1</v>
          </cell>
          <cell r="E233" t="str">
            <v>EA</v>
          </cell>
          <cell r="F233">
            <v>50</v>
          </cell>
          <cell r="G233">
            <v>15465</v>
          </cell>
          <cell r="I233">
            <v>13928</v>
          </cell>
          <cell r="J233">
            <v>1120</v>
          </cell>
          <cell r="K233">
            <v>1120</v>
          </cell>
          <cell r="M233">
            <v>417</v>
          </cell>
          <cell r="AM233">
            <v>1</v>
          </cell>
          <cell r="AN233">
            <v>0.28999999999999998</v>
          </cell>
          <cell r="AO233">
            <v>1</v>
          </cell>
          <cell r="AP233" t="str">
            <v>내선전공</v>
          </cell>
          <cell r="AQ233">
            <v>0.28999999999999998</v>
          </cell>
          <cell r="BB233" t="str">
            <v>전 7-2</v>
          </cell>
        </row>
        <row r="234">
          <cell r="A234">
            <v>213</v>
          </cell>
          <cell r="B234" t="str">
            <v>노출 BOX</v>
          </cell>
          <cell r="C234" t="str">
            <v xml:space="preserve">16mm </v>
          </cell>
          <cell r="D234">
            <v>1</v>
          </cell>
          <cell r="E234" t="str">
            <v>EA</v>
          </cell>
          <cell r="F234">
            <v>50</v>
          </cell>
          <cell r="G234">
            <v>16078</v>
          </cell>
          <cell r="I234">
            <v>13928</v>
          </cell>
          <cell r="J234">
            <v>1733</v>
          </cell>
          <cell r="K234">
            <v>1733</v>
          </cell>
          <cell r="M234">
            <v>417</v>
          </cell>
          <cell r="AM234">
            <v>1</v>
          </cell>
          <cell r="AN234">
            <v>0.28999999999999998</v>
          </cell>
          <cell r="AO234">
            <v>1</v>
          </cell>
          <cell r="AP234" t="str">
            <v>내선전공</v>
          </cell>
          <cell r="AQ234">
            <v>0.28999999999999998</v>
          </cell>
          <cell r="BB234" t="str">
            <v>전 7-2</v>
          </cell>
        </row>
        <row r="235">
          <cell r="A235">
            <v>214</v>
          </cell>
          <cell r="B235" t="str">
            <v>노출 BOX</v>
          </cell>
          <cell r="C235" t="str">
            <v>22mm 2방</v>
          </cell>
          <cell r="D235">
            <v>1</v>
          </cell>
          <cell r="E235" t="str">
            <v>EA</v>
          </cell>
          <cell r="F235">
            <v>50</v>
          </cell>
          <cell r="G235">
            <v>16317</v>
          </cell>
          <cell r="I235">
            <v>13928</v>
          </cell>
          <cell r="J235">
            <v>1972</v>
          </cell>
          <cell r="K235">
            <v>1972</v>
          </cell>
          <cell r="M235">
            <v>417</v>
          </cell>
          <cell r="AM235">
            <v>1</v>
          </cell>
          <cell r="AN235">
            <v>0.28999999999999998</v>
          </cell>
          <cell r="AO235">
            <v>1</v>
          </cell>
          <cell r="AP235" t="str">
            <v>내선전공</v>
          </cell>
          <cell r="AQ235">
            <v>0.28999999999999998</v>
          </cell>
          <cell r="BB235" t="str">
            <v>전 7-2</v>
          </cell>
        </row>
        <row r="236">
          <cell r="A236">
            <v>215</v>
          </cell>
          <cell r="B236" t="str">
            <v>CABLE TRAY</v>
          </cell>
          <cell r="C236" t="str">
            <v xml:space="preserve">100W </v>
          </cell>
          <cell r="D236">
            <v>1</v>
          </cell>
          <cell r="E236" t="str">
            <v>m</v>
          </cell>
          <cell r="F236">
            <v>50</v>
          </cell>
          <cell r="G236">
            <v>19490</v>
          </cell>
          <cell r="I236">
            <v>10806</v>
          </cell>
          <cell r="J236">
            <v>8360</v>
          </cell>
          <cell r="K236">
            <v>8360</v>
          </cell>
          <cell r="M236">
            <v>324</v>
          </cell>
          <cell r="AM236">
            <v>1</v>
          </cell>
          <cell r="AN236">
            <v>0.22500000000000001</v>
          </cell>
          <cell r="AO236">
            <v>1</v>
          </cell>
          <cell r="AP236" t="str">
            <v>내선전공</v>
          </cell>
          <cell r="AQ236">
            <v>0.22500000000000001</v>
          </cell>
          <cell r="BB236" t="str">
            <v>전 7-20</v>
          </cell>
        </row>
        <row r="237">
          <cell r="A237">
            <v>216</v>
          </cell>
          <cell r="B237" t="str">
            <v>CABLE TRAY</v>
          </cell>
          <cell r="C237" t="str">
            <v xml:space="preserve">200W </v>
          </cell>
          <cell r="D237">
            <v>1</v>
          </cell>
          <cell r="E237" t="str">
            <v>m</v>
          </cell>
          <cell r="F237">
            <v>50</v>
          </cell>
          <cell r="G237">
            <v>19690</v>
          </cell>
          <cell r="I237">
            <v>10806</v>
          </cell>
          <cell r="J237">
            <v>8560</v>
          </cell>
          <cell r="K237">
            <v>8560</v>
          </cell>
          <cell r="M237">
            <v>324</v>
          </cell>
          <cell r="AM237">
            <v>1</v>
          </cell>
          <cell r="AN237">
            <v>0.22500000000000001</v>
          </cell>
          <cell r="AO237">
            <v>1</v>
          </cell>
          <cell r="AP237" t="str">
            <v>내선전공</v>
          </cell>
          <cell r="AQ237">
            <v>0.22500000000000001</v>
          </cell>
          <cell r="BB237" t="str">
            <v>전 7-20</v>
          </cell>
        </row>
        <row r="238">
          <cell r="A238">
            <v>217</v>
          </cell>
          <cell r="B238" t="str">
            <v>CABLE TRAY</v>
          </cell>
          <cell r="C238" t="str">
            <v xml:space="preserve">300W </v>
          </cell>
          <cell r="D238">
            <v>1</v>
          </cell>
          <cell r="E238" t="str">
            <v>m</v>
          </cell>
          <cell r="F238">
            <v>50</v>
          </cell>
          <cell r="G238">
            <v>23297</v>
          </cell>
          <cell r="I238">
            <v>13687</v>
          </cell>
          <cell r="J238">
            <v>9200</v>
          </cell>
          <cell r="K238">
            <v>9200</v>
          </cell>
          <cell r="M238">
            <v>410</v>
          </cell>
          <cell r="AM238">
            <v>1</v>
          </cell>
          <cell r="AN238">
            <v>0.28499999999999998</v>
          </cell>
          <cell r="AO238">
            <v>1</v>
          </cell>
          <cell r="AP238" t="str">
            <v>내선전공</v>
          </cell>
          <cell r="AQ238">
            <v>0.28499999999999998</v>
          </cell>
          <cell r="BB238" t="str">
            <v>전 7-20</v>
          </cell>
        </row>
        <row r="239">
          <cell r="A239">
            <v>218</v>
          </cell>
          <cell r="B239" t="str">
            <v>CABLE TRAY</v>
          </cell>
          <cell r="C239" t="str">
            <v xml:space="preserve">400W </v>
          </cell>
          <cell r="D239">
            <v>1</v>
          </cell>
          <cell r="E239" t="str">
            <v>m</v>
          </cell>
          <cell r="F239">
            <v>50</v>
          </cell>
          <cell r="G239">
            <v>26651</v>
          </cell>
          <cell r="I239">
            <v>16089</v>
          </cell>
          <cell r="J239">
            <v>10080</v>
          </cell>
          <cell r="K239">
            <v>10080</v>
          </cell>
          <cell r="M239">
            <v>482</v>
          </cell>
          <cell r="AM239">
            <v>1</v>
          </cell>
          <cell r="AN239">
            <v>0.33500000000000002</v>
          </cell>
          <cell r="AO239">
            <v>1</v>
          </cell>
          <cell r="AP239" t="str">
            <v>내선전공</v>
          </cell>
          <cell r="AQ239">
            <v>0.33500000000000002</v>
          </cell>
          <cell r="BB239" t="str">
            <v>전 7-20</v>
          </cell>
        </row>
        <row r="240">
          <cell r="A240">
            <v>219</v>
          </cell>
          <cell r="B240" t="str">
            <v>CABLE TRAY</v>
          </cell>
          <cell r="C240" t="str">
            <v xml:space="preserve">450W </v>
          </cell>
          <cell r="D240">
            <v>1</v>
          </cell>
          <cell r="E240" t="str">
            <v>m</v>
          </cell>
          <cell r="F240">
            <v>50</v>
          </cell>
          <cell r="G240">
            <v>34869</v>
          </cell>
          <cell r="I240">
            <v>21372</v>
          </cell>
          <cell r="J240">
            <v>12856</v>
          </cell>
          <cell r="K240">
            <v>12856</v>
          </cell>
          <cell r="M240">
            <v>641</v>
          </cell>
          <cell r="AM240">
            <v>1</v>
          </cell>
          <cell r="AN240">
            <v>0.44500000000000001</v>
          </cell>
          <cell r="AO240">
            <v>1</v>
          </cell>
          <cell r="AP240" t="str">
            <v>내선전공</v>
          </cell>
          <cell r="AQ240">
            <v>0.44500000000000001</v>
          </cell>
          <cell r="BB240" t="str">
            <v>전 7-20</v>
          </cell>
        </row>
        <row r="241">
          <cell r="A241">
            <v>220</v>
          </cell>
          <cell r="B241" t="str">
            <v>CABLE TRAY</v>
          </cell>
          <cell r="C241" t="str">
            <v xml:space="preserve">500W </v>
          </cell>
          <cell r="D241">
            <v>1</v>
          </cell>
          <cell r="E241" t="str">
            <v>m</v>
          </cell>
          <cell r="F241">
            <v>50</v>
          </cell>
          <cell r="G241">
            <v>22013</v>
          </cell>
          <cell r="I241">
            <v>21372</v>
          </cell>
          <cell r="J241">
            <v>0</v>
          </cell>
          <cell r="K241">
            <v>0</v>
          </cell>
          <cell r="M241">
            <v>641</v>
          </cell>
          <cell r="AM241">
            <v>1</v>
          </cell>
          <cell r="AN241">
            <v>0.44500000000000001</v>
          </cell>
          <cell r="AO241">
            <v>1</v>
          </cell>
          <cell r="AP241" t="str">
            <v>내선전공</v>
          </cell>
          <cell r="AQ241">
            <v>0.44500000000000001</v>
          </cell>
          <cell r="BB241" t="str">
            <v>전 7-20</v>
          </cell>
        </row>
        <row r="242">
          <cell r="A242">
            <v>221</v>
          </cell>
          <cell r="B242" t="str">
            <v>CABLE TRAY</v>
          </cell>
          <cell r="C242" t="str">
            <v xml:space="preserve">600W </v>
          </cell>
          <cell r="D242">
            <v>1</v>
          </cell>
          <cell r="E242" t="str">
            <v>m</v>
          </cell>
          <cell r="F242">
            <v>50</v>
          </cell>
          <cell r="G242">
            <v>36683</v>
          </cell>
          <cell r="I242">
            <v>24974</v>
          </cell>
          <cell r="J242">
            <v>10960</v>
          </cell>
          <cell r="K242">
            <v>10960</v>
          </cell>
          <cell r="M242">
            <v>749</v>
          </cell>
          <cell r="AM242">
            <v>1</v>
          </cell>
          <cell r="AN242">
            <v>0.52</v>
          </cell>
          <cell r="AO242">
            <v>1</v>
          </cell>
          <cell r="AP242" t="str">
            <v>내선전공</v>
          </cell>
          <cell r="AQ242">
            <v>0.52</v>
          </cell>
          <cell r="BB242" t="str">
            <v>전 7-20</v>
          </cell>
        </row>
        <row r="243">
          <cell r="A243">
            <v>222</v>
          </cell>
          <cell r="B243" t="str">
            <v>접지봉</v>
          </cell>
          <cell r="C243" t="str">
            <v xml:space="preserve">φ12 x 1000 </v>
          </cell>
          <cell r="D243">
            <v>1</v>
          </cell>
          <cell r="E243" t="str">
            <v>EA</v>
          </cell>
          <cell r="F243">
            <v>50</v>
          </cell>
          <cell r="G243">
            <v>14614</v>
          </cell>
          <cell r="I243">
            <v>12791</v>
          </cell>
          <cell r="J243">
            <v>1440</v>
          </cell>
          <cell r="K243">
            <v>1440</v>
          </cell>
          <cell r="M243">
            <v>383</v>
          </cell>
          <cell r="AM243">
            <v>2</v>
          </cell>
          <cell r="AN243">
            <v>0.30000000000000004</v>
          </cell>
          <cell r="AO243">
            <v>1</v>
          </cell>
          <cell r="AP243" t="str">
            <v>내선전공</v>
          </cell>
          <cell r="AQ243">
            <v>0.2</v>
          </cell>
          <cell r="AR243" t="str">
            <v>보통인부</v>
          </cell>
          <cell r="AS243">
            <v>0.1</v>
          </cell>
          <cell r="BB243" t="str">
            <v>전 3-76</v>
          </cell>
        </row>
        <row r="244">
          <cell r="A244">
            <v>223</v>
          </cell>
          <cell r="B244" t="str">
            <v>접지봉</v>
          </cell>
          <cell r="C244" t="str">
            <v xml:space="preserve">φ14 x 1000 </v>
          </cell>
          <cell r="D244">
            <v>1</v>
          </cell>
          <cell r="E244" t="str">
            <v>EA</v>
          </cell>
          <cell r="F244">
            <v>50</v>
          </cell>
          <cell r="G244">
            <v>15574</v>
          </cell>
          <cell r="I244">
            <v>12791</v>
          </cell>
          <cell r="J244">
            <v>2400</v>
          </cell>
          <cell r="K244">
            <v>2400</v>
          </cell>
          <cell r="M244">
            <v>383</v>
          </cell>
          <cell r="AM244">
            <v>2</v>
          </cell>
          <cell r="AN244">
            <v>0.30000000000000004</v>
          </cell>
          <cell r="AO244">
            <v>1</v>
          </cell>
          <cell r="AP244" t="str">
            <v>내선전공</v>
          </cell>
          <cell r="AQ244">
            <v>0.2</v>
          </cell>
          <cell r="AR244" t="str">
            <v>보통인부</v>
          </cell>
          <cell r="AS244">
            <v>0.1</v>
          </cell>
          <cell r="BB244" t="str">
            <v>전 3-76</v>
          </cell>
        </row>
        <row r="245">
          <cell r="A245">
            <v>224</v>
          </cell>
          <cell r="B245" t="str">
            <v>접지봉</v>
          </cell>
          <cell r="C245" t="str">
            <v xml:space="preserve">φ18 x 2400 </v>
          </cell>
          <cell r="D245">
            <v>1</v>
          </cell>
          <cell r="E245" t="str">
            <v>EA</v>
          </cell>
          <cell r="F245">
            <v>50</v>
          </cell>
          <cell r="G245">
            <v>17398</v>
          </cell>
          <cell r="I245">
            <v>12791</v>
          </cell>
          <cell r="J245">
            <v>4224</v>
          </cell>
          <cell r="K245">
            <v>4224</v>
          </cell>
          <cell r="M245">
            <v>383</v>
          </cell>
          <cell r="AM245">
            <v>2</v>
          </cell>
          <cell r="AN245">
            <v>0.30000000000000004</v>
          </cell>
          <cell r="AO245">
            <v>1</v>
          </cell>
          <cell r="AP245" t="str">
            <v>내선전공</v>
          </cell>
          <cell r="AQ245">
            <v>0.2</v>
          </cell>
          <cell r="AR245" t="str">
            <v>보통인부</v>
          </cell>
          <cell r="AS245">
            <v>0.1</v>
          </cell>
          <cell r="BB245" t="str">
            <v>전 3-76</v>
          </cell>
        </row>
        <row r="246">
          <cell r="A246">
            <v>225</v>
          </cell>
          <cell r="B246" t="str">
            <v>접지 크램프</v>
          </cell>
          <cell r="C246" t="str">
            <v xml:space="preserve"> </v>
          </cell>
          <cell r="D246">
            <v>1</v>
          </cell>
          <cell r="E246" t="str">
            <v>EA</v>
          </cell>
          <cell r="F246">
            <v>50</v>
          </cell>
          <cell r="G246">
            <v>10104</v>
          </cell>
          <cell r="I246">
            <v>8645</v>
          </cell>
          <cell r="J246">
            <v>1200</v>
          </cell>
          <cell r="K246">
            <v>1200</v>
          </cell>
          <cell r="M246">
            <v>259</v>
          </cell>
          <cell r="AM246">
            <v>1</v>
          </cell>
          <cell r="AN246">
            <v>0.18</v>
          </cell>
          <cell r="AO246">
            <v>1</v>
          </cell>
          <cell r="AP246" t="str">
            <v>내선전공</v>
          </cell>
          <cell r="AQ246">
            <v>0.18</v>
          </cell>
          <cell r="BB246" t="str">
            <v>전 3-76</v>
          </cell>
        </row>
        <row r="247">
          <cell r="A247">
            <v>226</v>
          </cell>
          <cell r="B247" t="str">
            <v>피뢰침</v>
          </cell>
          <cell r="C247" t="str">
            <v xml:space="preserve">대 </v>
          </cell>
          <cell r="D247">
            <v>1</v>
          </cell>
          <cell r="E247" t="str">
            <v>EA</v>
          </cell>
          <cell r="F247">
            <v>50</v>
          </cell>
          <cell r="G247">
            <v>81403</v>
          </cell>
          <cell r="I247">
            <v>72042</v>
          </cell>
          <cell r="J247">
            <v>7200</v>
          </cell>
          <cell r="K247">
            <v>7200</v>
          </cell>
          <cell r="M247">
            <v>2161</v>
          </cell>
          <cell r="AM247">
            <v>1</v>
          </cell>
          <cell r="AN247">
            <v>1.5</v>
          </cell>
          <cell r="AO247">
            <v>1</v>
          </cell>
          <cell r="AP247" t="str">
            <v>내선전공</v>
          </cell>
          <cell r="AQ247">
            <v>1.5</v>
          </cell>
          <cell r="BB247" t="str">
            <v>전 5-31</v>
          </cell>
        </row>
        <row r="248">
          <cell r="A248">
            <v>227</v>
          </cell>
          <cell r="B248" t="str">
            <v xml:space="preserve">접지 테스트 박스 </v>
          </cell>
          <cell r="C248" t="str">
            <v>1 P STS</v>
          </cell>
          <cell r="D248">
            <v>1</v>
          </cell>
          <cell r="E248" t="str">
            <v>EA</v>
          </cell>
          <cell r="F248">
            <v>50</v>
          </cell>
          <cell r="G248">
            <v>88648</v>
          </cell>
          <cell r="I248">
            <v>31698</v>
          </cell>
          <cell r="J248">
            <v>56000</v>
          </cell>
          <cell r="K248">
            <v>56000</v>
          </cell>
          <cell r="M248">
            <v>950</v>
          </cell>
          <cell r="AM248">
            <v>1</v>
          </cell>
          <cell r="AN248">
            <v>0.66</v>
          </cell>
          <cell r="AO248">
            <v>1</v>
          </cell>
          <cell r="AP248" t="str">
            <v>내선전공</v>
          </cell>
          <cell r="AQ248">
            <v>0.66</v>
          </cell>
          <cell r="BB248" t="str">
            <v>전 7-3</v>
          </cell>
        </row>
        <row r="249">
          <cell r="A249">
            <v>228</v>
          </cell>
          <cell r="B249" t="str">
            <v xml:space="preserve">접지 테스트 박스 </v>
          </cell>
          <cell r="C249" t="str">
            <v>2 P STS</v>
          </cell>
          <cell r="D249">
            <v>1</v>
          </cell>
          <cell r="E249" t="str">
            <v>EA</v>
          </cell>
          <cell r="F249">
            <v>50</v>
          </cell>
          <cell r="G249">
            <v>96648</v>
          </cell>
          <cell r="I249">
            <v>31698</v>
          </cell>
          <cell r="J249">
            <v>64000</v>
          </cell>
          <cell r="K249">
            <v>64000</v>
          </cell>
          <cell r="M249">
            <v>950</v>
          </cell>
          <cell r="AM249">
            <v>1</v>
          </cell>
          <cell r="AN249">
            <v>0.66</v>
          </cell>
          <cell r="AO249">
            <v>1</v>
          </cell>
          <cell r="AP249" t="str">
            <v>내선전공</v>
          </cell>
          <cell r="AQ249">
            <v>0.66</v>
          </cell>
          <cell r="BB249" t="str">
            <v>전 7-3</v>
          </cell>
        </row>
        <row r="250">
          <cell r="A250">
            <v>229</v>
          </cell>
          <cell r="B250" t="str">
            <v xml:space="preserve">접지 테스트 박스 </v>
          </cell>
          <cell r="C250" t="str">
            <v>4 P STS</v>
          </cell>
          <cell r="D250">
            <v>1</v>
          </cell>
          <cell r="E250" t="str">
            <v>EA</v>
          </cell>
          <cell r="F250">
            <v>50</v>
          </cell>
          <cell r="G250">
            <v>128648</v>
          </cell>
          <cell r="I250">
            <v>31698</v>
          </cell>
          <cell r="J250">
            <v>96000</v>
          </cell>
          <cell r="K250">
            <v>96000</v>
          </cell>
          <cell r="M250">
            <v>950</v>
          </cell>
          <cell r="AM250">
            <v>1</v>
          </cell>
          <cell r="AN250">
            <v>0.66</v>
          </cell>
          <cell r="AO250">
            <v>1</v>
          </cell>
          <cell r="AP250" t="str">
            <v>내선전공</v>
          </cell>
          <cell r="AQ250">
            <v>0.66</v>
          </cell>
          <cell r="BB250" t="str">
            <v>전 7-3</v>
          </cell>
        </row>
        <row r="251">
          <cell r="A251">
            <v>230</v>
          </cell>
          <cell r="B251" t="str">
            <v xml:space="preserve">접지 테스트 박스 </v>
          </cell>
          <cell r="C251" t="str">
            <v>5 P STS</v>
          </cell>
          <cell r="D251">
            <v>1</v>
          </cell>
          <cell r="E251" t="str">
            <v>EA</v>
          </cell>
          <cell r="F251">
            <v>50</v>
          </cell>
          <cell r="G251">
            <v>144648</v>
          </cell>
          <cell r="I251">
            <v>31698</v>
          </cell>
          <cell r="J251">
            <v>112000</v>
          </cell>
          <cell r="K251">
            <v>112000</v>
          </cell>
          <cell r="M251">
            <v>950</v>
          </cell>
          <cell r="AM251">
            <v>1</v>
          </cell>
          <cell r="AN251">
            <v>0.66</v>
          </cell>
          <cell r="AO251">
            <v>1</v>
          </cell>
          <cell r="AP251" t="str">
            <v>내선전공</v>
          </cell>
          <cell r="AQ251">
            <v>0.66</v>
          </cell>
          <cell r="BB251" t="str">
            <v>전 7-3</v>
          </cell>
        </row>
        <row r="252">
          <cell r="A252">
            <v>231</v>
          </cell>
          <cell r="B252" t="str">
            <v>1로스위치</v>
          </cell>
          <cell r="C252" t="str">
            <v xml:space="preserve">1구 </v>
          </cell>
          <cell r="D252">
            <v>1</v>
          </cell>
          <cell r="E252" t="str">
            <v>EA</v>
          </cell>
          <cell r="F252">
            <v>50</v>
          </cell>
          <cell r="G252">
            <v>4002</v>
          </cell>
          <cell r="I252">
            <v>3121</v>
          </cell>
          <cell r="J252">
            <v>788</v>
          </cell>
          <cell r="K252">
            <v>788</v>
          </cell>
          <cell r="M252">
            <v>93</v>
          </cell>
          <cell r="AM252">
            <v>1</v>
          </cell>
          <cell r="AN252">
            <v>6.5000000000000002E-2</v>
          </cell>
          <cell r="AO252">
            <v>1</v>
          </cell>
          <cell r="AP252" t="str">
            <v>내선전공</v>
          </cell>
          <cell r="AQ252">
            <v>6.5000000000000002E-2</v>
          </cell>
          <cell r="BB252" t="str">
            <v>전 7-14</v>
          </cell>
        </row>
        <row r="253">
          <cell r="A253">
            <v>232</v>
          </cell>
          <cell r="B253" t="str">
            <v>1로스위치</v>
          </cell>
          <cell r="C253" t="str">
            <v xml:space="preserve">2구 </v>
          </cell>
          <cell r="D253">
            <v>1</v>
          </cell>
          <cell r="E253" t="str">
            <v>EA</v>
          </cell>
          <cell r="F253">
            <v>50</v>
          </cell>
          <cell r="G253">
            <v>6013</v>
          </cell>
          <cell r="I253">
            <v>4495</v>
          </cell>
          <cell r="J253">
            <v>1384</v>
          </cell>
          <cell r="K253">
            <v>1384</v>
          </cell>
          <cell r="M253">
            <v>134</v>
          </cell>
          <cell r="AM253">
            <v>1</v>
          </cell>
          <cell r="AN253">
            <v>7.8E-2</v>
          </cell>
          <cell r="AO253">
            <v>1.2</v>
          </cell>
          <cell r="AP253" t="str">
            <v>내선전공</v>
          </cell>
          <cell r="AQ253">
            <v>7.8E-2</v>
          </cell>
          <cell r="BB253" t="str">
            <v>전 7-14</v>
          </cell>
        </row>
        <row r="254">
          <cell r="A254">
            <v>233</v>
          </cell>
          <cell r="B254" t="str">
            <v>1로스위치</v>
          </cell>
          <cell r="C254" t="str">
            <v xml:space="preserve">3구 </v>
          </cell>
          <cell r="D254">
            <v>1</v>
          </cell>
          <cell r="E254" t="str">
            <v>EA</v>
          </cell>
          <cell r="F254">
            <v>50</v>
          </cell>
          <cell r="G254">
            <v>8281</v>
          </cell>
          <cell r="I254">
            <v>6118</v>
          </cell>
          <cell r="J254">
            <v>1980</v>
          </cell>
          <cell r="K254">
            <v>1980</v>
          </cell>
          <cell r="M254">
            <v>183</v>
          </cell>
          <cell r="AM254">
            <v>1</v>
          </cell>
          <cell r="AN254">
            <v>9.0999999999999998E-2</v>
          </cell>
          <cell r="AO254">
            <v>1.4</v>
          </cell>
          <cell r="AP254" t="str">
            <v>내선전공</v>
          </cell>
          <cell r="AQ254">
            <v>9.0999999999999998E-2</v>
          </cell>
          <cell r="BB254" t="str">
            <v>전 7-14</v>
          </cell>
        </row>
        <row r="255">
          <cell r="A255">
            <v>234</v>
          </cell>
          <cell r="B255" t="str">
            <v>1로스위치</v>
          </cell>
          <cell r="C255" t="str">
            <v xml:space="preserve">4구 </v>
          </cell>
          <cell r="D255">
            <v>1</v>
          </cell>
          <cell r="E255" t="str">
            <v>EA</v>
          </cell>
          <cell r="F255">
            <v>50</v>
          </cell>
          <cell r="G255">
            <v>10950</v>
          </cell>
          <cell r="I255">
            <v>7991</v>
          </cell>
          <cell r="J255">
            <v>2720</v>
          </cell>
          <cell r="K255">
            <v>2720</v>
          </cell>
          <cell r="M255">
            <v>239</v>
          </cell>
          <cell r="AM255">
            <v>1</v>
          </cell>
          <cell r="AN255">
            <v>0.10400000000000001</v>
          </cell>
          <cell r="AO255">
            <v>1.6</v>
          </cell>
          <cell r="AP255" t="str">
            <v>내선전공</v>
          </cell>
          <cell r="AQ255">
            <v>0.10400000000000001</v>
          </cell>
          <cell r="BB255" t="str">
            <v>전 7-14</v>
          </cell>
        </row>
        <row r="256">
          <cell r="A256">
            <v>235</v>
          </cell>
          <cell r="B256" t="str">
            <v>1로스위치</v>
          </cell>
          <cell r="C256" t="str">
            <v xml:space="preserve">5구 </v>
          </cell>
          <cell r="D256">
            <v>1</v>
          </cell>
          <cell r="E256" t="str">
            <v>EA</v>
          </cell>
          <cell r="F256">
            <v>50</v>
          </cell>
          <cell r="G256">
            <v>13777</v>
          </cell>
          <cell r="I256">
            <v>10114</v>
          </cell>
          <cell r="J256">
            <v>3360</v>
          </cell>
          <cell r="K256">
            <v>3360</v>
          </cell>
          <cell r="M256">
            <v>303</v>
          </cell>
          <cell r="AM256">
            <v>1</v>
          </cell>
          <cell r="AN256">
            <v>0.11700000000000001</v>
          </cell>
          <cell r="AO256">
            <v>1.8</v>
          </cell>
          <cell r="AP256" t="str">
            <v>내선전공</v>
          </cell>
          <cell r="AQ256">
            <v>0.11700000000000001</v>
          </cell>
          <cell r="BB256" t="str">
            <v>전 7-14</v>
          </cell>
        </row>
        <row r="257">
          <cell r="A257">
            <v>236</v>
          </cell>
          <cell r="B257" t="str">
            <v>1로스위치</v>
          </cell>
          <cell r="C257" t="str">
            <v xml:space="preserve">6구 </v>
          </cell>
          <cell r="D257">
            <v>1</v>
          </cell>
          <cell r="E257" t="str">
            <v>EA</v>
          </cell>
          <cell r="F257">
            <v>50</v>
          </cell>
          <cell r="G257">
            <v>16861</v>
          </cell>
          <cell r="I257">
            <v>12487</v>
          </cell>
          <cell r="J257">
            <v>4000</v>
          </cell>
          <cell r="K257">
            <v>4000</v>
          </cell>
          <cell r="M257">
            <v>374</v>
          </cell>
          <cell r="AM257">
            <v>1</v>
          </cell>
          <cell r="AN257">
            <v>0.13</v>
          </cell>
          <cell r="AO257">
            <v>2</v>
          </cell>
          <cell r="AP257" t="str">
            <v>내선전공</v>
          </cell>
          <cell r="AQ257">
            <v>0.13</v>
          </cell>
          <cell r="BB257" t="str">
            <v>전 7-14</v>
          </cell>
        </row>
        <row r="258">
          <cell r="A258">
            <v>237</v>
          </cell>
          <cell r="B258" t="str">
            <v>3로스위치</v>
          </cell>
          <cell r="C258" t="str">
            <v xml:space="preserve">1구 </v>
          </cell>
          <cell r="D258">
            <v>1</v>
          </cell>
          <cell r="E258" t="str">
            <v>EA</v>
          </cell>
          <cell r="F258">
            <v>50</v>
          </cell>
          <cell r="G258">
            <v>5092</v>
          </cell>
          <cell r="I258">
            <v>4082</v>
          </cell>
          <cell r="J258">
            <v>888</v>
          </cell>
          <cell r="K258">
            <v>888</v>
          </cell>
          <cell r="M258">
            <v>122</v>
          </cell>
          <cell r="AM258">
            <v>1</v>
          </cell>
          <cell r="AN258">
            <v>8.5000000000000006E-2</v>
          </cell>
          <cell r="AO258">
            <v>1</v>
          </cell>
          <cell r="AP258" t="str">
            <v>내선전공</v>
          </cell>
          <cell r="AQ258">
            <v>8.5000000000000006E-2</v>
          </cell>
          <cell r="BB258" t="str">
            <v>전 7-14</v>
          </cell>
        </row>
        <row r="259">
          <cell r="A259">
            <v>238</v>
          </cell>
          <cell r="B259" t="str">
            <v>3로스위치</v>
          </cell>
          <cell r="C259" t="str">
            <v xml:space="preserve">2구 </v>
          </cell>
          <cell r="D259">
            <v>1</v>
          </cell>
          <cell r="E259" t="str">
            <v>EA</v>
          </cell>
          <cell r="F259">
            <v>50</v>
          </cell>
          <cell r="G259">
            <v>7638</v>
          </cell>
          <cell r="I259">
            <v>5878</v>
          </cell>
          <cell r="J259">
            <v>1584</v>
          </cell>
          <cell r="K259">
            <v>1584</v>
          </cell>
          <cell r="M259">
            <v>176</v>
          </cell>
          <cell r="AM259">
            <v>1</v>
          </cell>
          <cell r="AN259">
            <v>0.10200000000000001</v>
          </cell>
          <cell r="AO259">
            <v>1.2</v>
          </cell>
          <cell r="AP259" t="str">
            <v>내선전공</v>
          </cell>
          <cell r="AQ259">
            <v>0.10200000000000001</v>
          </cell>
          <cell r="BB259" t="str">
            <v>전 7-14</v>
          </cell>
        </row>
        <row r="260">
          <cell r="A260">
            <v>239</v>
          </cell>
          <cell r="B260" t="str">
            <v>3로스위치</v>
          </cell>
          <cell r="C260" t="str">
            <v xml:space="preserve">3구 </v>
          </cell>
          <cell r="D260">
            <v>1</v>
          </cell>
          <cell r="E260" t="str">
            <v>EA</v>
          </cell>
          <cell r="F260">
            <v>50</v>
          </cell>
          <cell r="G260">
            <v>10521</v>
          </cell>
          <cell r="I260">
            <v>8001</v>
          </cell>
          <cell r="J260">
            <v>2280</v>
          </cell>
          <cell r="K260">
            <v>2280</v>
          </cell>
          <cell r="M260">
            <v>240</v>
          </cell>
          <cell r="AM260">
            <v>1</v>
          </cell>
          <cell r="AN260">
            <v>0.11899999999999999</v>
          </cell>
          <cell r="AO260">
            <v>1.4</v>
          </cell>
          <cell r="AP260" t="str">
            <v>내선전공</v>
          </cell>
          <cell r="AQ260">
            <v>0.11899999999999999</v>
          </cell>
          <cell r="BB260" t="str">
            <v>전 7-14</v>
          </cell>
        </row>
        <row r="261">
          <cell r="A261">
            <v>240</v>
          </cell>
          <cell r="B261" t="str">
            <v>3로스위치</v>
          </cell>
          <cell r="C261" t="str">
            <v xml:space="preserve">1구 (방우) </v>
          </cell>
          <cell r="D261">
            <v>1</v>
          </cell>
          <cell r="E261" t="str">
            <v>EA</v>
          </cell>
          <cell r="F261">
            <v>50</v>
          </cell>
          <cell r="G261">
            <v>5788</v>
          </cell>
          <cell r="I261">
            <v>4082</v>
          </cell>
          <cell r="J261">
            <v>1584</v>
          </cell>
          <cell r="K261">
            <v>1584</v>
          </cell>
          <cell r="M261">
            <v>122</v>
          </cell>
          <cell r="AM261">
            <v>1</v>
          </cell>
          <cell r="AN261">
            <v>8.5000000000000006E-2</v>
          </cell>
          <cell r="AO261">
            <v>1</v>
          </cell>
          <cell r="AP261" t="str">
            <v>내선전공</v>
          </cell>
          <cell r="AQ261">
            <v>8.5000000000000006E-2</v>
          </cell>
          <cell r="BB261" t="str">
            <v>전 7-14</v>
          </cell>
        </row>
        <row r="262">
          <cell r="A262">
            <v>241</v>
          </cell>
          <cell r="B262" t="str">
            <v>콘센트 접지</v>
          </cell>
          <cell r="C262" t="str">
            <v xml:space="preserve">1구 </v>
          </cell>
          <cell r="D262">
            <v>1</v>
          </cell>
          <cell r="E262" t="str">
            <v>EA</v>
          </cell>
          <cell r="F262">
            <v>50</v>
          </cell>
          <cell r="G262">
            <v>4653</v>
          </cell>
          <cell r="I262">
            <v>3842</v>
          </cell>
          <cell r="J262">
            <v>696</v>
          </cell>
          <cell r="K262">
            <v>696</v>
          </cell>
          <cell r="M262">
            <v>115</v>
          </cell>
          <cell r="AM262">
            <v>1</v>
          </cell>
          <cell r="AN262">
            <v>0.08</v>
          </cell>
          <cell r="AO262">
            <v>1</v>
          </cell>
          <cell r="AP262" t="str">
            <v>내선전공</v>
          </cell>
          <cell r="AQ262">
            <v>0.08</v>
          </cell>
          <cell r="BB262" t="str">
            <v>전 7-14</v>
          </cell>
        </row>
        <row r="263">
          <cell r="A263">
            <v>242</v>
          </cell>
          <cell r="B263" t="str">
            <v>콘센트 접지</v>
          </cell>
          <cell r="C263" t="str">
            <v xml:space="preserve">2구 </v>
          </cell>
          <cell r="D263">
            <v>1</v>
          </cell>
          <cell r="E263" t="str">
            <v>EA</v>
          </cell>
          <cell r="F263">
            <v>50</v>
          </cell>
          <cell r="G263">
            <v>6593</v>
          </cell>
          <cell r="I263">
            <v>5532</v>
          </cell>
          <cell r="J263">
            <v>896</v>
          </cell>
          <cell r="K263">
            <v>896</v>
          </cell>
          <cell r="M263">
            <v>165</v>
          </cell>
          <cell r="AM263">
            <v>1</v>
          </cell>
          <cell r="AN263">
            <v>9.6000000000000002E-2</v>
          </cell>
          <cell r="AO263">
            <v>1.2</v>
          </cell>
          <cell r="AP263" t="str">
            <v>내선전공</v>
          </cell>
          <cell r="AQ263">
            <v>9.6000000000000002E-2</v>
          </cell>
          <cell r="BB263" t="str">
            <v>전 7-14</v>
          </cell>
        </row>
        <row r="264">
          <cell r="A264">
            <v>243</v>
          </cell>
          <cell r="B264" t="str">
            <v>콘센트 무접지</v>
          </cell>
          <cell r="C264" t="str">
            <v xml:space="preserve">1구 </v>
          </cell>
          <cell r="D264">
            <v>1</v>
          </cell>
          <cell r="E264" t="str">
            <v>EA</v>
          </cell>
          <cell r="F264">
            <v>50</v>
          </cell>
          <cell r="G264">
            <v>3774</v>
          </cell>
          <cell r="I264">
            <v>3121</v>
          </cell>
          <cell r="J264">
            <v>560</v>
          </cell>
          <cell r="K264">
            <v>560</v>
          </cell>
          <cell r="M264">
            <v>93</v>
          </cell>
          <cell r="AM264">
            <v>1</v>
          </cell>
          <cell r="AN264">
            <v>6.5000000000000002E-2</v>
          </cell>
          <cell r="AO264">
            <v>1</v>
          </cell>
          <cell r="AP264" t="str">
            <v>내선전공</v>
          </cell>
          <cell r="AQ264">
            <v>6.5000000000000002E-2</v>
          </cell>
          <cell r="BB264" t="str">
            <v>전 7-14</v>
          </cell>
        </row>
        <row r="265">
          <cell r="A265">
            <v>244</v>
          </cell>
          <cell r="B265" t="str">
            <v>콘센트 무접지</v>
          </cell>
          <cell r="C265" t="str">
            <v xml:space="preserve">2구 </v>
          </cell>
          <cell r="D265">
            <v>1</v>
          </cell>
          <cell r="E265" t="str">
            <v>EA</v>
          </cell>
          <cell r="F265">
            <v>50</v>
          </cell>
          <cell r="G265">
            <v>5369</v>
          </cell>
          <cell r="I265">
            <v>4495</v>
          </cell>
          <cell r="J265">
            <v>740</v>
          </cell>
          <cell r="K265">
            <v>740</v>
          </cell>
          <cell r="M265">
            <v>134</v>
          </cell>
          <cell r="AM265">
            <v>1</v>
          </cell>
          <cell r="AN265">
            <v>7.8E-2</v>
          </cell>
          <cell r="AO265">
            <v>1.2</v>
          </cell>
          <cell r="AP265" t="str">
            <v>내선전공</v>
          </cell>
          <cell r="AQ265">
            <v>7.8E-2</v>
          </cell>
          <cell r="BB265" t="str">
            <v>전 7-14</v>
          </cell>
        </row>
        <row r="266">
          <cell r="A266">
            <v>245</v>
          </cell>
          <cell r="B266" t="str">
            <v>콘센트 노출</v>
          </cell>
          <cell r="C266" t="str">
            <v xml:space="preserve">1구 </v>
          </cell>
          <cell r="D266">
            <v>1</v>
          </cell>
          <cell r="E266" t="str">
            <v>EA</v>
          </cell>
          <cell r="F266">
            <v>50</v>
          </cell>
          <cell r="G266">
            <v>5971</v>
          </cell>
          <cell r="I266">
            <v>5532</v>
          </cell>
          <cell r="J266">
            <v>274</v>
          </cell>
          <cell r="K266">
            <v>274</v>
          </cell>
          <cell r="M266">
            <v>165</v>
          </cell>
          <cell r="AM266">
            <v>1</v>
          </cell>
          <cell r="AN266">
            <v>9.6000000000000002E-2</v>
          </cell>
          <cell r="AO266">
            <v>1.2</v>
          </cell>
          <cell r="AP266" t="str">
            <v>내선전공</v>
          </cell>
          <cell r="AQ266">
            <v>9.6000000000000002E-2</v>
          </cell>
          <cell r="BB266" t="str">
            <v>전 7-14</v>
          </cell>
        </row>
        <row r="267">
          <cell r="A267">
            <v>246</v>
          </cell>
          <cell r="B267" t="str">
            <v>콘센트 노출</v>
          </cell>
          <cell r="C267" t="str">
            <v xml:space="preserve">1구 3P </v>
          </cell>
          <cell r="D267">
            <v>1</v>
          </cell>
          <cell r="E267" t="str">
            <v>EA</v>
          </cell>
          <cell r="F267">
            <v>50</v>
          </cell>
          <cell r="G267">
            <v>12385</v>
          </cell>
          <cell r="I267">
            <v>10028</v>
          </cell>
          <cell r="J267">
            <v>2057</v>
          </cell>
          <cell r="K267">
            <v>2057</v>
          </cell>
          <cell r="M267">
            <v>300</v>
          </cell>
          <cell r="AM267">
            <v>1</v>
          </cell>
          <cell r="AN267">
            <v>0.17399999999999999</v>
          </cell>
          <cell r="AO267">
            <v>1.2</v>
          </cell>
          <cell r="AP267" t="str">
            <v>내선전공</v>
          </cell>
          <cell r="AQ267">
            <v>0.17399999999999999</v>
          </cell>
          <cell r="BB267" t="str">
            <v>전 7-14</v>
          </cell>
        </row>
        <row r="268">
          <cell r="A268">
            <v>247</v>
          </cell>
          <cell r="B268" t="str">
            <v>콘센트 (방우)</v>
          </cell>
          <cell r="C268" t="str">
            <v xml:space="preserve"> </v>
          </cell>
          <cell r="D268">
            <v>1</v>
          </cell>
          <cell r="E268" t="str">
            <v>EA</v>
          </cell>
          <cell r="F268">
            <v>50</v>
          </cell>
          <cell r="G268">
            <v>5957</v>
          </cell>
          <cell r="I268">
            <v>3842</v>
          </cell>
          <cell r="J268">
            <v>2000</v>
          </cell>
          <cell r="K268">
            <v>2000</v>
          </cell>
          <cell r="M268">
            <v>115</v>
          </cell>
          <cell r="AM268">
            <v>1</v>
          </cell>
          <cell r="AN268">
            <v>0.08</v>
          </cell>
          <cell r="AO268">
            <v>1</v>
          </cell>
          <cell r="AP268" t="str">
            <v>내선전공</v>
          </cell>
          <cell r="AQ268">
            <v>0.08</v>
          </cell>
          <cell r="BB268" t="str">
            <v>전 7-14</v>
          </cell>
        </row>
        <row r="269">
          <cell r="A269">
            <v>248</v>
          </cell>
          <cell r="B269" t="str">
            <v>콘센트 (방수)</v>
          </cell>
          <cell r="C269" t="str">
            <v xml:space="preserve">1구 </v>
          </cell>
          <cell r="D269">
            <v>1</v>
          </cell>
          <cell r="E269" t="str">
            <v>EA</v>
          </cell>
          <cell r="F269">
            <v>50</v>
          </cell>
          <cell r="G269">
            <v>5957</v>
          </cell>
          <cell r="I269">
            <v>3842</v>
          </cell>
          <cell r="J269">
            <v>2000</v>
          </cell>
          <cell r="K269">
            <v>2000</v>
          </cell>
          <cell r="M269">
            <v>115</v>
          </cell>
          <cell r="AM269">
            <v>1</v>
          </cell>
          <cell r="AN269">
            <v>0.08</v>
          </cell>
          <cell r="AO269">
            <v>1</v>
          </cell>
          <cell r="AP269" t="str">
            <v>내선전공</v>
          </cell>
          <cell r="AQ269">
            <v>0.08</v>
          </cell>
          <cell r="BB269" t="str">
            <v>전 7-14</v>
          </cell>
        </row>
        <row r="270">
          <cell r="A270">
            <v>249</v>
          </cell>
          <cell r="B270" t="str">
            <v>콘센트 (방폭)</v>
          </cell>
          <cell r="C270" t="str">
            <v xml:space="preserve">2구 </v>
          </cell>
          <cell r="D270">
            <v>1</v>
          </cell>
          <cell r="E270" t="str">
            <v>EA</v>
          </cell>
          <cell r="F270">
            <v>50</v>
          </cell>
          <cell r="G270">
            <v>60629</v>
          </cell>
          <cell r="I270">
            <v>15368</v>
          </cell>
          <cell r="J270">
            <v>44800</v>
          </cell>
          <cell r="K270">
            <v>44800</v>
          </cell>
          <cell r="M270">
            <v>461</v>
          </cell>
          <cell r="AM270">
            <v>1</v>
          </cell>
          <cell r="AN270">
            <v>0.16</v>
          </cell>
          <cell r="AO270">
            <v>2</v>
          </cell>
          <cell r="AP270" t="str">
            <v>내선전공</v>
          </cell>
          <cell r="AQ270">
            <v>0.16</v>
          </cell>
          <cell r="BB270" t="str">
            <v>전 7-14</v>
          </cell>
        </row>
        <row r="271">
          <cell r="A271">
            <v>250</v>
          </cell>
          <cell r="B271" t="str">
            <v>전화 콘센트</v>
          </cell>
          <cell r="C271" t="str">
            <v xml:space="preserve">4P </v>
          </cell>
          <cell r="D271">
            <v>1</v>
          </cell>
          <cell r="E271" t="str">
            <v>EA</v>
          </cell>
          <cell r="F271">
            <v>50</v>
          </cell>
          <cell r="G271">
            <v>4985</v>
          </cell>
          <cell r="I271">
            <v>4355</v>
          </cell>
          <cell r="J271">
            <v>500</v>
          </cell>
          <cell r="K271">
            <v>500</v>
          </cell>
          <cell r="M271">
            <v>130</v>
          </cell>
          <cell r="AM271">
            <v>1</v>
          </cell>
          <cell r="AN271">
            <v>7.0000000000000007E-2</v>
          </cell>
          <cell r="AO271">
            <v>1</v>
          </cell>
          <cell r="AP271" t="str">
            <v>통신내선공</v>
          </cell>
          <cell r="AQ271">
            <v>7.0000000000000007E-2</v>
          </cell>
          <cell r="BB271" t="str">
            <v>통 3-29</v>
          </cell>
        </row>
        <row r="272">
          <cell r="A272">
            <v>251</v>
          </cell>
          <cell r="B272" t="str">
            <v>TV 유니트</v>
          </cell>
          <cell r="C272" t="str">
            <v xml:space="preserve">단말 </v>
          </cell>
          <cell r="D272">
            <v>1</v>
          </cell>
          <cell r="E272" t="str">
            <v>EA</v>
          </cell>
          <cell r="F272">
            <v>50</v>
          </cell>
          <cell r="G272">
            <v>6347</v>
          </cell>
          <cell r="I272">
            <v>4978</v>
          </cell>
          <cell r="J272">
            <v>1220</v>
          </cell>
          <cell r="K272">
            <v>1220</v>
          </cell>
          <cell r="M272">
            <v>149</v>
          </cell>
          <cell r="AM272">
            <v>1</v>
          </cell>
          <cell r="AN272">
            <v>0.08</v>
          </cell>
          <cell r="AO272">
            <v>1</v>
          </cell>
          <cell r="AP272" t="str">
            <v>통신내선공</v>
          </cell>
          <cell r="AQ272">
            <v>0.08</v>
          </cell>
          <cell r="BB272" t="str">
            <v>통 5-89</v>
          </cell>
        </row>
        <row r="273">
          <cell r="A273">
            <v>252</v>
          </cell>
          <cell r="B273" t="str">
            <v>TV 유니트</v>
          </cell>
          <cell r="C273" t="str">
            <v xml:space="preserve">직렬 </v>
          </cell>
          <cell r="D273">
            <v>1</v>
          </cell>
          <cell r="E273" t="str">
            <v>EA</v>
          </cell>
          <cell r="F273">
            <v>50</v>
          </cell>
          <cell r="G273">
            <v>6483</v>
          </cell>
          <cell r="I273">
            <v>4978</v>
          </cell>
          <cell r="J273">
            <v>1356</v>
          </cell>
          <cell r="K273">
            <v>1356</v>
          </cell>
          <cell r="M273">
            <v>149</v>
          </cell>
          <cell r="AM273">
            <v>1</v>
          </cell>
          <cell r="AN273">
            <v>0.08</v>
          </cell>
          <cell r="AO273">
            <v>1</v>
          </cell>
          <cell r="AP273" t="str">
            <v>통신내선공</v>
          </cell>
          <cell r="AQ273">
            <v>0.08</v>
          </cell>
          <cell r="BB273" t="str">
            <v>통 5-89</v>
          </cell>
        </row>
        <row r="274">
          <cell r="A274">
            <v>253</v>
          </cell>
          <cell r="B274" t="str">
            <v>P.B S/W</v>
          </cell>
          <cell r="C274" t="str">
            <v xml:space="preserve"> </v>
          </cell>
          <cell r="D274">
            <v>1</v>
          </cell>
          <cell r="E274" t="str">
            <v>EA</v>
          </cell>
          <cell r="F274">
            <v>50</v>
          </cell>
          <cell r="G274">
            <v>3214</v>
          </cell>
          <cell r="I274">
            <v>3121</v>
          </cell>
          <cell r="J274">
            <v>0</v>
          </cell>
          <cell r="K274">
            <v>0</v>
          </cell>
          <cell r="M274">
            <v>93</v>
          </cell>
          <cell r="AM274">
            <v>1</v>
          </cell>
          <cell r="AN274">
            <v>6.5000000000000002E-2</v>
          </cell>
          <cell r="AO274">
            <v>1</v>
          </cell>
          <cell r="AP274" t="str">
            <v>내선전공</v>
          </cell>
          <cell r="AQ274">
            <v>6.5000000000000002E-2</v>
          </cell>
          <cell r="BB274" t="str">
            <v>전 7-14</v>
          </cell>
        </row>
        <row r="275">
          <cell r="A275">
            <v>254</v>
          </cell>
          <cell r="B275" t="str">
            <v>차임벨</v>
          </cell>
          <cell r="C275" t="str">
            <v xml:space="preserve"> </v>
          </cell>
          <cell r="D275">
            <v>1</v>
          </cell>
          <cell r="E275" t="str">
            <v>EA</v>
          </cell>
          <cell r="F275">
            <v>50</v>
          </cell>
          <cell r="G275">
            <v>4946</v>
          </cell>
          <cell r="I275">
            <v>4802</v>
          </cell>
          <cell r="J275">
            <v>0</v>
          </cell>
          <cell r="K275">
            <v>0</v>
          </cell>
          <cell r="M275">
            <v>144</v>
          </cell>
          <cell r="AM275">
            <v>1</v>
          </cell>
          <cell r="AN275">
            <v>0.1</v>
          </cell>
          <cell r="AO275">
            <v>1</v>
          </cell>
          <cell r="AP275" t="str">
            <v>내선전공</v>
          </cell>
          <cell r="AQ275">
            <v>0.1</v>
          </cell>
          <cell r="BB275" t="str">
            <v>전 7-13</v>
          </cell>
        </row>
        <row r="276">
          <cell r="A276">
            <v>255</v>
          </cell>
          <cell r="B276" t="str">
            <v>PHOTO CELL S/W</v>
          </cell>
          <cell r="C276" t="str">
            <v xml:space="preserve"> </v>
          </cell>
          <cell r="D276">
            <v>1</v>
          </cell>
          <cell r="E276" t="str">
            <v>EA</v>
          </cell>
          <cell r="F276">
            <v>50</v>
          </cell>
          <cell r="G276">
            <v>10678</v>
          </cell>
          <cell r="I276">
            <v>9125</v>
          </cell>
          <cell r="J276">
            <v>1280</v>
          </cell>
          <cell r="K276">
            <v>1280</v>
          </cell>
          <cell r="M276">
            <v>273</v>
          </cell>
          <cell r="AM276">
            <v>1</v>
          </cell>
          <cell r="AN276">
            <v>0.19</v>
          </cell>
          <cell r="AO276">
            <v>1</v>
          </cell>
          <cell r="AP276" t="str">
            <v>내선전공</v>
          </cell>
          <cell r="AQ276">
            <v>0.19</v>
          </cell>
          <cell r="BB276" t="str">
            <v>전 7-14</v>
          </cell>
        </row>
        <row r="277">
          <cell r="A277">
            <v>256</v>
          </cell>
          <cell r="B277" t="str">
            <v>등기구</v>
          </cell>
          <cell r="C277" t="str">
            <v>FL 2/40W P.P</v>
          </cell>
          <cell r="D277">
            <v>1</v>
          </cell>
          <cell r="E277" t="str">
            <v>EA</v>
          </cell>
          <cell r="F277">
            <v>50</v>
          </cell>
          <cell r="G277">
            <v>38055</v>
          </cell>
          <cell r="I277">
            <v>17530</v>
          </cell>
          <cell r="J277">
            <v>20000</v>
          </cell>
          <cell r="K277">
            <v>20000</v>
          </cell>
          <cell r="M277">
            <v>525</v>
          </cell>
          <cell r="AM277">
            <v>1</v>
          </cell>
          <cell r="AN277">
            <v>0.36499999999999999</v>
          </cell>
          <cell r="AO277">
            <v>1</v>
          </cell>
          <cell r="AP277" t="str">
            <v>내선전공</v>
          </cell>
          <cell r="AQ277">
            <v>0.36499999999999999</v>
          </cell>
          <cell r="BB277" t="str">
            <v>전 7-16</v>
          </cell>
        </row>
        <row r="278">
          <cell r="A278">
            <v>257</v>
          </cell>
          <cell r="B278" t="str">
            <v>등기구</v>
          </cell>
          <cell r="C278" t="str">
            <v>FL 2/40W 직부</v>
          </cell>
          <cell r="D278">
            <v>1</v>
          </cell>
          <cell r="E278" t="str">
            <v>EA</v>
          </cell>
          <cell r="F278">
            <v>50</v>
          </cell>
          <cell r="G278">
            <v>31887</v>
          </cell>
          <cell r="I278">
            <v>14648</v>
          </cell>
          <cell r="J278">
            <v>16800</v>
          </cell>
          <cell r="K278">
            <v>16800</v>
          </cell>
          <cell r="M278">
            <v>439</v>
          </cell>
          <cell r="AM278">
            <v>1</v>
          </cell>
          <cell r="AN278">
            <v>0.30499999999999999</v>
          </cell>
          <cell r="AO278">
            <v>1</v>
          </cell>
          <cell r="AP278" t="str">
            <v>내선전공</v>
          </cell>
          <cell r="AQ278">
            <v>0.30499999999999999</v>
          </cell>
          <cell r="BB278" t="str">
            <v>전 7-16</v>
          </cell>
        </row>
        <row r="279">
          <cell r="A279">
            <v>258</v>
          </cell>
          <cell r="B279" t="str">
            <v>등기구</v>
          </cell>
          <cell r="C279" t="str">
            <v>FL 2/40W 매입</v>
          </cell>
          <cell r="D279">
            <v>1</v>
          </cell>
          <cell r="E279" t="str">
            <v>EA</v>
          </cell>
          <cell r="F279">
            <v>50</v>
          </cell>
          <cell r="G279">
            <v>45154</v>
          </cell>
          <cell r="I279">
            <v>22092</v>
          </cell>
          <cell r="J279">
            <v>22400</v>
          </cell>
          <cell r="K279">
            <v>22400</v>
          </cell>
          <cell r="M279">
            <v>662</v>
          </cell>
          <cell r="AM279">
            <v>1</v>
          </cell>
          <cell r="AN279">
            <v>0.46</v>
          </cell>
          <cell r="AO279">
            <v>1</v>
          </cell>
          <cell r="AP279" t="str">
            <v>내선전공</v>
          </cell>
          <cell r="AQ279">
            <v>0.46</v>
          </cell>
          <cell r="BB279" t="str">
            <v>전 7-16</v>
          </cell>
        </row>
        <row r="280">
          <cell r="A280">
            <v>259</v>
          </cell>
          <cell r="B280" t="str">
            <v>등기구</v>
          </cell>
          <cell r="C280" t="str">
            <v>B 1</v>
          </cell>
          <cell r="D280">
            <v>1</v>
          </cell>
          <cell r="E280" t="str">
            <v>EA</v>
          </cell>
          <cell r="F280">
            <v>50</v>
          </cell>
          <cell r="G280">
            <v>30040</v>
          </cell>
          <cell r="I280">
            <v>14408</v>
          </cell>
          <cell r="J280">
            <v>15200</v>
          </cell>
          <cell r="K280">
            <v>15200</v>
          </cell>
          <cell r="M280">
            <v>432</v>
          </cell>
          <cell r="AM280">
            <v>1</v>
          </cell>
          <cell r="AN280">
            <v>0.3</v>
          </cell>
          <cell r="AO280">
            <v>1</v>
          </cell>
          <cell r="AP280" t="str">
            <v>내선전공</v>
          </cell>
          <cell r="AQ280">
            <v>0.3</v>
          </cell>
          <cell r="BB280" t="str">
            <v>전 7-16</v>
          </cell>
        </row>
        <row r="281">
          <cell r="A281">
            <v>260</v>
          </cell>
          <cell r="B281" t="str">
            <v>등기구</v>
          </cell>
          <cell r="C281" t="str">
            <v>IL 60W 직부</v>
          </cell>
          <cell r="D281">
            <v>1</v>
          </cell>
          <cell r="E281" t="str">
            <v>EA</v>
          </cell>
          <cell r="F281">
            <v>50</v>
          </cell>
          <cell r="G281">
            <v>24104</v>
          </cell>
          <cell r="I281">
            <v>8645</v>
          </cell>
          <cell r="J281">
            <v>15200</v>
          </cell>
          <cell r="K281">
            <v>15200</v>
          </cell>
          <cell r="M281">
            <v>259</v>
          </cell>
          <cell r="AM281">
            <v>1</v>
          </cell>
          <cell r="AN281">
            <v>0.18</v>
          </cell>
          <cell r="AO281">
            <v>1</v>
          </cell>
          <cell r="AP281" t="str">
            <v>내선전공</v>
          </cell>
          <cell r="AQ281">
            <v>0.18</v>
          </cell>
          <cell r="BB281" t="str">
            <v>전 7-16</v>
          </cell>
        </row>
        <row r="282">
          <cell r="A282">
            <v>261</v>
          </cell>
          <cell r="B282" t="str">
            <v>등기구</v>
          </cell>
          <cell r="C282" t="str">
            <v>IL 100W 직부</v>
          </cell>
          <cell r="D282">
            <v>1</v>
          </cell>
          <cell r="E282" t="str">
            <v>EA</v>
          </cell>
          <cell r="F282">
            <v>50</v>
          </cell>
          <cell r="G282">
            <v>30198</v>
          </cell>
          <cell r="I282">
            <v>9125</v>
          </cell>
          <cell r="J282">
            <v>20800</v>
          </cell>
          <cell r="K282">
            <v>20800</v>
          </cell>
          <cell r="M282">
            <v>273</v>
          </cell>
          <cell r="AM282">
            <v>1</v>
          </cell>
          <cell r="AN282">
            <v>0.19</v>
          </cell>
          <cell r="AO282">
            <v>1</v>
          </cell>
          <cell r="AP282" t="str">
            <v>내선전공</v>
          </cell>
          <cell r="AQ282">
            <v>0.19</v>
          </cell>
          <cell r="BB282" t="str">
            <v>전 7-16</v>
          </cell>
        </row>
        <row r="283">
          <cell r="A283">
            <v>262</v>
          </cell>
          <cell r="B283" t="str">
            <v>등기구</v>
          </cell>
          <cell r="C283" t="str">
            <v>IL 100W 벽부</v>
          </cell>
          <cell r="D283">
            <v>1</v>
          </cell>
          <cell r="E283" t="str">
            <v>EA</v>
          </cell>
          <cell r="F283">
            <v>50</v>
          </cell>
          <cell r="G283">
            <v>22998</v>
          </cell>
          <cell r="I283">
            <v>9125</v>
          </cell>
          <cell r="J283">
            <v>13600</v>
          </cell>
          <cell r="K283">
            <v>13600</v>
          </cell>
          <cell r="M283">
            <v>273</v>
          </cell>
          <cell r="AM283">
            <v>1</v>
          </cell>
          <cell r="AN283">
            <v>0.19</v>
          </cell>
          <cell r="AO283">
            <v>1</v>
          </cell>
          <cell r="AP283" t="str">
            <v>내선전공</v>
          </cell>
          <cell r="AQ283">
            <v>0.19</v>
          </cell>
          <cell r="BB283" t="str">
            <v>전 7-16</v>
          </cell>
        </row>
        <row r="284">
          <cell r="A284">
            <v>263</v>
          </cell>
          <cell r="B284" t="str">
            <v>등기구</v>
          </cell>
          <cell r="C284" t="str">
            <v xml:space="preserve">E </v>
          </cell>
          <cell r="D284">
            <v>1</v>
          </cell>
          <cell r="E284" t="str">
            <v>EA</v>
          </cell>
          <cell r="F284">
            <v>50</v>
          </cell>
          <cell r="G284">
            <v>28918</v>
          </cell>
          <cell r="I284">
            <v>11766</v>
          </cell>
          <cell r="J284">
            <v>16800</v>
          </cell>
          <cell r="K284">
            <v>16800</v>
          </cell>
          <cell r="M284">
            <v>352</v>
          </cell>
          <cell r="AM284">
            <v>1</v>
          </cell>
          <cell r="AN284">
            <v>0.245</v>
          </cell>
          <cell r="AO284">
            <v>1</v>
          </cell>
          <cell r="AP284" t="str">
            <v>내선전공</v>
          </cell>
          <cell r="AQ284">
            <v>0.245</v>
          </cell>
          <cell r="BB284" t="str">
            <v>전 7-16</v>
          </cell>
        </row>
        <row r="285">
          <cell r="A285">
            <v>264</v>
          </cell>
          <cell r="B285" t="str">
            <v>등기구</v>
          </cell>
          <cell r="C285" t="str">
            <v>E 1</v>
          </cell>
          <cell r="D285">
            <v>1</v>
          </cell>
          <cell r="E285" t="str">
            <v>EA</v>
          </cell>
          <cell r="F285">
            <v>50</v>
          </cell>
          <cell r="G285">
            <v>23245</v>
          </cell>
          <cell r="I285">
            <v>9365</v>
          </cell>
          <cell r="J285">
            <v>13600</v>
          </cell>
          <cell r="K285">
            <v>13600</v>
          </cell>
          <cell r="M285">
            <v>280</v>
          </cell>
          <cell r="AM285">
            <v>1</v>
          </cell>
          <cell r="AN285">
            <v>0.19500000000000001</v>
          </cell>
          <cell r="AO285">
            <v>1</v>
          </cell>
          <cell r="AP285" t="str">
            <v>내선전공</v>
          </cell>
          <cell r="AQ285">
            <v>0.19500000000000001</v>
          </cell>
          <cell r="BB285" t="str">
            <v>전 7-16</v>
          </cell>
        </row>
        <row r="286">
          <cell r="A286">
            <v>265</v>
          </cell>
          <cell r="B286" t="str">
            <v>등기구</v>
          </cell>
          <cell r="C286" t="str">
            <v xml:space="preserve">F </v>
          </cell>
          <cell r="D286">
            <v>1</v>
          </cell>
          <cell r="E286" t="str">
            <v>EA</v>
          </cell>
          <cell r="F286">
            <v>50</v>
          </cell>
          <cell r="G286">
            <v>12104</v>
          </cell>
          <cell r="I286">
            <v>8645</v>
          </cell>
          <cell r="J286">
            <v>3200</v>
          </cell>
          <cell r="K286">
            <v>3200</v>
          </cell>
          <cell r="M286">
            <v>259</v>
          </cell>
          <cell r="AM286">
            <v>1</v>
          </cell>
          <cell r="AN286">
            <v>0.18</v>
          </cell>
          <cell r="AO286">
            <v>1</v>
          </cell>
          <cell r="AP286" t="str">
            <v>내선전공</v>
          </cell>
          <cell r="AQ286">
            <v>0.18</v>
          </cell>
          <cell r="BB286" t="str">
            <v>전 7-15</v>
          </cell>
        </row>
        <row r="287">
          <cell r="A287">
            <v>266</v>
          </cell>
          <cell r="B287" t="str">
            <v>등기구</v>
          </cell>
          <cell r="C287" t="str">
            <v xml:space="preserve">G </v>
          </cell>
          <cell r="D287">
            <v>1</v>
          </cell>
          <cell r="E287" t="str">
            <v>EA</v>
          </cell>
          <cell r="F287">
            <v>50</v>
          </cell>
          <cell r="G287">
            <v>62614</v>
          </cell>
          <cell r="I287">
            <v>25839</v>
          </cell>
          <cell r="J287">
            <v>36000</v>
          </cell>
          <cell r="K287">
            <v>36000</v>
          </cell>
          <cell r="M287">
            <v>775</v>
          </cell>
          <cell r="AM287">
            <v>1</v>
          </cell>
          <cell r="AN287">
            <v>0.53800000000000003</v>
          </cell>
          <cell r="AO287">
            <v>1</v>
          </cell>
          <cell r="AP287" t="str">
            <v>내선전공</v>
          </cell>
          <cell r="AQ287">
            <v>0.53800000000000003</v>
          </cell>
          <cell r="BB287" t="str">
            <v>전 7-16</v>
          </cell>
        </row>
        <row r="288">
          <cell r="A288">
            <v>267</v>
          </cell>
          <cell r="B288" t="str">
            <v>등기구</v>
          </cell>
          <cell r="C288" t="str">
            <v xml:space="preserve">H </v>
          </cell>
          <cell r="D288">
            <v>1</v>
          </cell>
          <cell r="E288" t="str">
            <v>EA</v>
          </cell>
          <cell r="F288">
            <v>50</v>
          </cell>
          <cell r="G288">
            <v>23608</v>
          </cell>
          <cell r="I288">
            <v>8164</v>
          </cell>
          <cell r="J288">
            <v>15200</v>
          </cell>
          <cell r="K288">
            <v>15200</v>
          </cell>
          <cell r="M288">
            <v>244</v>
          </cell>
          <cell r="AM288">
            <v>1</v>
          </cell>
          <cell r="AN288">
            <v>0.17</v>
          </cell>
          <cell r="AO288">
            <v>1</v>
          </cell>
          <cell r="AP288" t="str">
            <v>내선전공</v>
          </cell>
          <cell r="AQ288">
            <v>0.17</v>
          </cell>
          <cell r="BB288" t="str">
            <v>전 7-15</v>
          </cell>
        </row>
        <row r="289">
          <cell r="A289">
            <v>268</v>
          </cell>
          <cell r="B289" t="str">
            <v>등기구</v>
          </cell>
          <cell r="C289" t="str">
            <v xml:space="preserve">I </v>
          </cell>
          <cell r="D289">
            <v>1</v>
          </cell>
          <cell r="E289" t="str">
            <v>EA</v>
          </cell>
          <cell r="F289">
            <v>50</v>
          </cell>
          <cell r="G289">
            <v>13015</v>
          </cell>
          <cell r="I289">
            <v>7588</v>
          </cell>
          <cell r="J289">
            <v>5200</v>
          </cell>
          <cell r="K289">
            <v>5200</v>
          </cell>
          <cell r="M289">
            <v>227</v>
          </cell>
          <cell r="AM289">
            <v>1</v>
          </cell>
          <cell r="AN289">
            <v>0.158</v>
          </cell>
          <cell r="AO289">
            <v>1</v>
          </cell>
          <cell r="AP289" t="str">
            <v>내선전공</v>
          </cell>
          <cell r="AQ289">
            <v>0.158</v>
          </cell>
          <cell r="BB289" t="str">
            <v>전 7-15</v>
          </cell>
        </row>
        <row r="290">
          <cell r="A290">
            <v>269</v>
          </cell>
          <cell r="B290" t="str">
            <v>등기구</v>
          </cell>
          <cell r="C290" t="str">
            <v>J 1</v>
          </cell>
          <cell r="D290">
            <v>1</v>
          </cell>
          <cell r="E290" t="str">
            <v>EA</v>
          </cell>
          <cell r="F290">
            <v>50</v>
          </cell>
          <cell r="G290">
            <v>32118</v>
          </cell>
          <cell r="I290">
            <v>11766</v>
          </cell>
          <cell r="J290">
            <v>20000</v>
          </cell>
          <cell r="K290">
            <v>20000</v>
          </cell>
          <cell r="M290">
            <v>352</v>
          </cell>
          <cell r="AM290">
            <v>1</v>
          </cell>
          <cell r="AN290">
            <v>0.245</v>
          </cell>
          <cell r="AO290">
            <v>1</v>
          </cell>
          <cell r="AP290" t="str">
            <v>내선전공</v>
          </cell>
          <cell r="AQ290">
            <v>0.245</v>
          </cell>
          <cell r="BB290" t="str">
            <v>전 7-15</v>
          </cell>
        </row>
        <row r="291">
          <cell r="A291">
            <v>270</v>
          </cell>
          <cell r="B291" t="str">
            <v>등기구</v>
          </cell>
          <cell r="C291" t="str">
            <v xml:space="preserve">K </v>
          </cell>
          <cell r="D291">
            <v>1</v>
          </cell>
          <cell r="E291" t="str">
            <v>EA</v>
          </cell>
          <cell r="F291">
            <v>50</v>
          </cell>
          <cell r="G291">
            <v>61638</v>
          </cell>
          <cell r="I291">
            <v>32659</v>
          </cell>
          <cell r="J291">
            <v>28000</v>
          </cell>
          <cell r="K291">
            <v>28000</v>
          </cell>
          <cell r="M291">
            <v>979</v>
          </cell>
          <cell r="AM291">
            <v>1</v>
          </cell>
          <cell r="AN291">
            <v>0.34</v>
          </cell>
          <cell r="AO291">
            <v>2</v>
          </cell>
          <cell r="AP291" t="str">
            <v>내선전공</v>
          </cell>
          <cell r="AQ291">
            <v>0.34</v>
          </cell>
          <cell r="BB291" t="str">
            <v>전 7-15</v>
          </cell>
        </row>
        <row r="292">
          <cell r="A292">
            <v>271</v>
          </cell>
          <cell r="B292" t="str">
            <v>등기구</v>
          </cell>
          <cell r="C292" t="str">
            <v xml:space="preserve">L </v>
          </cell>
          <cell r="D292">
            <v>1</v>
          </cell>
          <cell r="E292" t="str">
            <v>EA</v>
          </cell>
          <cell r="F292">
            <v>50</v>
          </cell>
          <cell r="G292">
            <v>132719</v>
          </cell>
          <cell r="I292">
            <v>70601</v>
          </cell>
          <cell r="J292">
            <v>60000</v>
          </cell>
          <cell r="K292">
            <v>60000</v>
          </cell>
          <cell r="M292">
            <v>2118</v>
          </cell>
          <cell r="AM292">
            <v>1</v>
          </cell>
          <cell r="AN292">
            <v>1.47</v>
          </cell>
          <cell r="AO292">
            <v>1</v>
          </cell>
          <cell r="AP292" t="str">
            <v>내선전공</v>
          </cell>
          <cell r="AQ292">
            <v>1.47</v>
          </cell>
          <cell r="BB292" t="str">
            <v>전 7-17</v>
          </cell>
        </row>
        <row r="293">
          <cell r="A293">
            <v>272</v>
          </cell>
          <cell r="B293" t="str">
            <v>등기구</v>
          </cell>
          <cell r="C293" t="str">
            <v>L 1</v>
          </cell>
          <cell r="D293">
            <v>1</v>
          </cell>
          <cell r="E293" t="str">
            <v>EA</v>
          </cell>
          <cell r="F293">
            <v>50</v>
          </cell>
          <cell r="G293">
            <v>137403</v>
          </cell>
          <cell r="I293">
            <v>72042</v>
          </cell>
          <cell r="J293">
            <v>63200</v>
          </cell>
          <cell r="K293">
            <v>63200</v>
          </cell>
          <cell r="M293">
            <v>2161</v>
          </cell>
          <cell r="AM293">
            <v>1</v>
          </cell>
          <cell r="AN293">
            <v>1.5</v>
          </cell>
          <cell r="AO293">
            <v>1</v>
          </cell>
          <cell r="AP293" t="str">
            <v>내선전공</v>
          </cell>
          <cell r="AQ293">
            <v>1.5</v>
          </cell>
          <cell r="BB293" t="str">
            <v>전 7-17</v>
          </cell>
        </row>
        <row r="294">
          <cell r="A294">
            <v>273</v>
          </cell>
          <cell r="B294" t="str">
            <v>등기구</v>
          </cell>
          <cell r="C294" t="str">
            <v xml:space="preserve">M </v>
          </cell>
          <cell r="D294">
            <v>1</v>
          </cell>
          <cell r="E294" t="str">
            <v>EA</v>
          </cell>
          <cell r="F294">
            <v>50</v>
          </cell>
          <cell r="G294">
            <v>64118</v>
          </cell>
          <cell r="I294">
            <v>11766</v>
          </cell>
          <cell r="J294">
            <v>52000</v>
          </cell>
          <cell r="K294">
            <v>52000</v>
          </cell>
          <cell r="M294">
            <v>352</v>
          </cell>
          <cell r="AM294">
            <v>1</v>
          </cell>
          <cell r="AN294">
            <v>0.245</v>
          </cell>
          <cell r="AO294">
            <v>1</v>
          </cell>
          <cell r="AP294" t="str">
            <v>내선전공</v>
          </cell>
          <cell r="AQ294">
            <v>0.245</v>
          </cell>
          <cell r="BB294" t="str">
            <v>전 7-16</v>
          </cell>
        </row>
        <row r="295">
          <cell r="A295">
            <v>274</v>
          </cell>
          <cell r="B295" t="str">
            <v>등기구</v>
          </cell>
          <cell r="C295" t="str">
            <v xml:space="preserve">N </v>
          </cell>
          <cell r="D295">
            <v>1</v>
          </cell>
          <cell r="E295" t="str">
            <v>EA</v>
          </cell>
          <cell r="F295">
            <v>50</v>
          </cell>
          <cell r="G295">
            <v>28904</v>
          </cell>
          <cell r="I295">
            <v>8645</v>
          </cell>
          <cell r="J295">
            <v>20000</v>
          </cell>
          <cell r="K295">
            <v>20000</v>
          </cell>
          <cell r="M295">
            <v>259</v>
          </cell>
          <cell r="AM295">
            <v>1</v>
          </cell>
          <cell r="AN295">
            <v>0.18</v>
          </cell>
          <cell r="AO295">
            <v>1</v>
          </cell>
          <cell r="AP295" t="str">
            <v>내선전공</v>
          </cell>
          <cell r="AQ295">
            <v>0.18</v>
          </cell>
          <cell r="BB295" t="str">
            <v>전 7-15</v>
          </cell>
        </row>
        <row r="296">
          <cell r="A296">
            <v>275</v>
          </cell>
          <cell r="B296" t="str">
            <v>등기구</v>
          </cell>
          <cell r="C296" t="str">
            <v xml:space="preserve">MH 175W </v>
          </cell>
          <cell r="D296">
            <v>1</v>
          </cell>
          <cell r="E296" t="str">
            <v>EA</v>
          </cell>
          <cell r="F296">
            <v>50</v>
          </cell>
          <cell r="G296">
            <v>55787</v>
          </cell>
          <cell r="I296">
            <v>19211</v>
          </cell>
          <cell r="J296">
            <v>36000</v>
          </cell>
          <cell r="K296">
            <v>36000</v>
          </cell>
          <cell r="M296">
            <v>576</v>
          </cell>
          <cell r="AM296">
            <v>1</v>
          </cell>
          <cell r="AN296">
            <v>0.4</v>
          </cell>
          <cell r="AO296">
            <v>1</v>
          </cell>
          <cell r="AP296" t="str">
            <v>내선전공</v>
          </cell>
          <cell r="AQ296">
            <v>0.4</v>
          </cell>
          <cell r="BB296" t="str">
            <v>전 7-17</v>
          </cell>
        </row>
        <row r="297">
          <cell r="A297">
            <v>276</v>
          </cell>
          <cell r="B297" t="str">
            <v>등기구</v>
          </cell>
          <cell r="C297" t="str">
            <v xml:space="preserve">P </v>
          </cell>
          <cell r="D297">
            <v>1</v>
          </cell>
          <cell r="E297" t="str">
            <v>EA</v>
          </cell>
          <cell r="F297">
            <v>50</v>
          </cell>
          <cell r="G297">
            <v>567753</v>
          </cell>
          <cell r="I297">
            <v>248304</v>
          </cell>
          <cell r="J297">
            <v>312000</v>
          </cell>
          <cell r="K297">
            <v>312000</v>
          </cell>
          <cell r="M297">
            <v>7449</v>
          </cell>
          <cell r="AM297">
            <v>1</v>
          </cell>
          <cell r="AN297">
            <v>5.17</v>
          </cell>
          <cell r="AO297">
            <v>1</v>
          </cell>
          <cell r="AP297" t="str">
            <v>내선전공</v>
          </cell>
          <cell r="AQ297">
            <v>5.17</v>
          </cell>
          <cell r="BB297" t="str">
            <v>전 7-17</v>
          </cell>
        </row>
        <row r="298">
          <cell r="A298">
            <v>277</v>
          </cell>
          <cell r="B298" t="str">
            <v>스피커</v>
          </cell>
          <cell r="C298" t="str">
            <v xml:space="preserve">천정 3W </v>
          </cell>
          <cell r="D298">
            <v>1</v>
          </cell>
          <cell r="E298" t="str">
            <v>EA</v>
          </cell>
          <cell r="F298">
            <v>50</v>
          </cell>
          <cell r="G298">
            <v>41642</v>
          </cell>
          <cell r="I298">
            <v>28002</v>
          </cell>
          <cell r="J298">
            <v>12800</v>
          </cell>
          <cell r="K298">
            <v>12800</v>
          </cell>
          <cell r="M298">
            <v>840</v>
          </cell>
          <cell r="AM298">
            <v>1</v>
          </cell>
          <cell r="AN298">
            <v>0.45</v>
          </cell>
          <cell r="AO298">
            <v>1</v>
          </cell>
          <cell r="AP298" t="str">
            <v>통신내선공</v>
          </cell>
          <cell r="AQ298">
            <v>0.45</v>
          </cell>
          <cell r="BB298" t="str">
            <v>통 3-29</v>
          </cell>
        </row>
        <row r="299">
          <cell r="A299">
            <v>278</v>
          </cell>
          <cell r="B299" t="str">
            <v>스피커</v>
          </cell>
          <cell r="C299" t="str">
            <v xml:space="preserve">벽부 3W </v>
          </cell>
          <cell r="D299">
            <v>1</v>
          </cell>
          <cell r="E299" t="str">
            <v>EA</v>
          </cell>
          <cell r="F299">
            <v>50</v>
          </cell>
          <cell r="G299">
            <v>41642</v>
          </cell>
          <cell r="I299">
            <v>28002</v>
          </cell>
          <cell r="J299">
            <v>12800</v>
          </cell>
          <cell r="K299">
            <v>12800</v>
          </cell>
          <cell r="M299">
            <v>840</v>
          </cell>
          <cell r="AM299">
            <v>1</v>
          </cell>
          <cell r="AN299">
            <v>0.45</v>
          </cell>
          <cell r="AO299">
            <v>1</v>
          </cell>
          <cell r="AP299" t="str">
            <v>통신내선공</v>
          </cell>
          <cell r="AQ299">
            <v>0.45</v>
          </cell>
          <cell r="BB299" t="str">
            <v>통 3-29</v>
          </cell>
        </row>
        <row r="300">
          <cell r="A300">
            <v>279</v>
          </cell>
          <cell r="B300" t="str">
            <v>스피커</v>
          </cell>
          <cell r="C300" t="str">
            <v xml:space="preserve">컬럼 10W </v>
          </cell>
          <cell r="D300">
            <v>1</v>
          </cell>
          <cell r="E300" t="str">
            <v>EA</v>
          </cell>
          <cell r="F300">
            <v>50</v>
          </cell>
          <cell r="G300">
            <v>62456</v>
          </cell>
          <cell r="I300">
            <v>37336</v>
          </cell>
          <cell r="J300">
            <v>24000</v>
          </cell>
          <cell r="K300">
            <v>24000</v>
          </cell>
          <cell r="M300">
            <v>1120</v>
          </cell>
          <cell r="AM300">
            <v>1</v>
          </cell>
          <cell r="AN300">
            <v>0.6</v>
          </cell>
          <cell r="AO300">
            <v>1</v>
          </cell>
          <cell r="AP300" t="str">
            <v>통신내선공</v>
          </cell>
          <cell r="AQ300">
            <v>0.6</v>
          </cell>
          <cell r="BB300" t="str">
            <v>통 3-29</v>
          </cell>
        </row>
        <row r="301">
          <cell r="A301">
            <v>280</v>
          </cell>
          <cell r="B301" t="str">
            <v>스피커</v>
          </cell>
          <cell r="C301" t="str">
            <v xml:space="preserve">컬럼 20W </v>
          </cell>
          <cell r="D301">
            <v>1</v>
          </cell>
          <cell r="E301" t="str">
            <v>EA</v>
          </cell>
          <cell r="F301">
            <v>50</v>
          </cell>
          <cell r="G301">
            <v>98494</v>
          </cell>
          <cell r="I301">
            <v>62228</v>
          </cell>
          <cell r="J301">
            <v>34400</v>
          </cell>
          <cell r="K301">
            <v>34400</v>
          </cell>
          <cell r="M301">
            <v>1866</v>
          </cell>
          <cell r="AM301">
            <v>1</v>
          </cell>
          <cell r="AN301">
            <v>1</v>
          </cell>
          <cell r="AO301">
            <v>1</v>
          </cell>
          <cell r="AP301" t="str">
            <v>통신내선공</v>
          </cell>
          <cell r="AQ301">
            <v>1</v>
          </cell>
          <cell r="BB301" t="str">
            <v>통 3-29</v>
          </cell>
        </row>
        <row r="302">
          <cell r="A302">
            <v>281</v>
          </cell>
          <cell r="B302" t="str">
            <v>스피커</v>
          </cell>
          <cell r="C302" t="str">
            <v xml:space="preserve">컬럼 40W </v>
          </cell>
          <cell r="D302">
            <v>1</v>
          </cell>
          <cell r="E302" t="str">
            <v>EA</v>
          </cell>
          <cell r="F302">
            <v>50</v>
          </cell>
          <cell r="G302">
            <v>114494</v>
          </cell>
          <cell r="I302">
            <v>62228</v>
          </cell>
          <cell r="J302">
            <v>50400</v>
          </cell>
          <cell r="K302">
            <v>50400</v>
          </cell>
          <cell r="M302">
            <v>1866</v>
          </cell>
          <cell r="AM302">
            <v>1</v>
          </cell>
          <cell r="AN302">
            <v>1</v>
          </cell>
          <cell r="AO302">
            <v>1</v>
          </cell>
          <cell r="AP302" t="str">
            <v>통신내선공</v>
          </cell>
          <cell r="AQ302">
            <v>1</v>
          </cell>
          <cell r="BB302" t="str">
            <v>통 3-29</v>
          </cell>
        </row>
        <row r="303">
          <cell r="A303">
            <v>282</v>
          </cell>
          <cell r="B303" t="str">
            <v>전화 단자함 (연강)</v>
          </cell>
          <cell r="C303" t="str">
            <v>중간 10P</v>
          </cell>
          <cell r="D303">
            <v>1</v>
          </cell>
          <cell r="E303" t="str">
            <v>EA</v>
          </cell>
          <cell r="F303">
            <v>50</v>
          </cell>
          <cell r="G303">
            <v>65202</v>
          </cell>
          <cell r="I303">
            <v>54760</v>
          </cell>
          <cell r="J303">
            <v>8800</v>
          </cell>
          <cell r="K303">
            <v>8800</v>
          </cell>
          <cell r="M303">
            <v>1642</v>
          </cell>
          <cell r="AM303">
            <v>2</v>
          </cell>
          <cell r="AN303">
            <v>1</v>
          </cell>
          <cell r="AO303">
            <v>1</v>
          </cell>
          <cell r="AP303" t="str">
            <v>보통인부</v>
          </cell>
          <cell r="AQ303">
            <v>0.45</v>
          </cell>
          <cell r="AR303" t="str">
            <v>통신케이블공</v>
          </cell>
          <cell r="AS303">
            <v>0.55000000000000004</v>
          </cell>
          <cell r="BB303" t="str">
            <v>통 3-30</v>
          </cell>
        </row>
        <row r="304">
          <cell r="A304">
            <v>283</v>
          </cell>
          <cell r="B304" t="str">
            <v>전화 단자함 (연강)</v>
          </cell>
          <cell r="C304" t="str">
            <v>중간 20P</v>
          </cell>
          <cell r="D304">
            <v>1</v>
          </cell>
          <cell r="E304" t="str">
            <v>EA</v>
          </cell>
          <cell r="F304">
            <v>50</v>
          </cell>
          <cell r="G304">
            <v>74373</v>
          </cell>
          <cell r="I304">
            <v>62110</v>
          </cell>
          <cell r="J304">
            <v>10400</v>
          </cell>
          <cell r="K304">
            <v>10400</v>
          </cell>
          <cell r="M304">
            <v>1863</v>
          </cell>
          <cell r="AM304">
            <v>2</v>
          </cell>
          <cell r="AN304">
            <v>1.1000000000000001</v>
          </cell>
          <cell r="AO304">
            <v>1</v>
          </cell>
          <cell r="AP304" t="str">
            <v>보통인부</v>
          </cell>
          <cell r="AQ304">
            <v>0.45</v>
          </cell>
          <cell r="AR304" t="str">
            <v>통신케이블공</v>
          </cell>
          <cell r="AS304">
            <v>0.65</v>
          </cell>
          <cell r="BB304" t="str">
            <v>통 3-30</v>
          </cell>
        </row>
        <row r="305">
          <cell r="A305">
            <v>284</v>
          </cell>
          <cell r="B305" t="str">
            <v>전화 단자함 (연강)</v>
          </cell>
          <cell r="C305" t="str">
            <v>중간 30P</v>
          </cell>
          <cell r="D305">
            <v>1</v>
          </cell>
          <cell r="E305" t="str">
            <v>EA</v>
          </cell>
          <cell r="F305">
            <v>50</v>
          </cell>
          <cell r="G305">
            <v>77493</v>
          </cell>
          <cell r="I305">
            <v>62110</v>
          </cell>
          <cell r="J305">
            <v>13520</v>
          </cell>
          <cell r="K305">
            <v>13520</v>
          </cell>
          <cell r="M305">
            <v>1863</v>
          </cell>
          <cell r="AM305">
            <v>2</v>
          </cell>
          <cell r="AN305">
            <v>1.1000000000000001</v>
          </cell>
          <cell r="AO305">
            <v>1</v>
          </cell>
          <cell r="AP305" t="str">
            <v>보통인부</v>
          </cell>
          <cell r="AQ305">
            <v>0.45</v>
          </cell>
          <cell r="AR305" t="str">
            <v>통신케이블공</v>
          </cell>
          <cell r="AS305">
            <v>0.65</v>
          </cell>
          <cell r="BB305" t="str">
            <v>통 3-30</v>
          </cell>
        </row>
        <row r="306">
          <cell r="A306">
            <v>285</v>
          </cell>
          <cell r="B306" t="str">
            <v>전화 단자함 (연강)</v>
          </cell>
          <cell r="C306" t="str">
            <v>중간 40P</v>
          </cell>
          <cell r="D306">
            <v>1</v>
          </cell>
          <cell r="E306" t="str">
            <v>EA</v>
          </cell>
          <cell r="F306">
            <v>50</v>
          </cell>
          <cell r="G306">
            <v>77173</v>
          </cell>
          <cell r="I306">
            <v>62110</v>
          </cell>
          <cell r="J306">
            <v>13200</v>
          </cell>
          <cell r="K306">
            <v>13200</v>
          </cell>
          <cell r="M306">
            <v>1863</v>
          </cell>
          <cell r="AM306">
            <v>2</v>
          </cell>
          <cell r="AN306">
            <v>1.1000000000000001</v>
          </cell>
          <cell r="AO306">
            <v>1</v>
          </cell>
          <cell r="AP306" t="str">
            <v>보통인부</v>
          </cell>
          <cell r="AQ306">
            <v>0.45</v>
          </cell>
          <cell r="AR306" t="str">
            <v>통신케이블공</v>
          </cell>
          <cell r="AS306">
            <v>0.65</v>
          </cell>
          <cell r="BB306" t="str">
            <v>통 3-30</v>
          </cell>
        </row>
        <row r="307">
          <cell r="A307">
            <v>286</v>
          </cell>
          <cell r="B307" t="str">
            <v>전화 단자함 (연강)</v>
          </cell>
          <cell r="C307" t="str">
            <v>중간 50P</v>
          </cell>
          <cell r="D307">
            <v>1</v>
          </cell>
          <cell r="E307" t="str">
            <v>EA</v>
          </cell>
          <cell r="F307">
            <v>50</v>
          </cell>
          <cell r="G307">
            <v>81573</v>
          </cell>
          <cell r="I307">
            <v>62110</v>
          </cell>
          <cell r="J307">
            <v>17600</v>
          </cell>
          <cell r="K307">
            <v>17600</v>
          </cell>
          <cell r="M307">
            <v>1863</v>
          </cell>
          <cell r="AM307">
            <v>2</v>
          </cell>
          <cell r="AN307">
            <v>1.1000000000000001</v>
          </cell>
          <cell r="AO307">
            <v>1</v>
          </cell>
          <cell r="AP307" t="str">
            <v>보통인부</v>
          </cell>
          <cell r="AQ307">
            <v>0.45</v>
          </cell>
          <cell r="AR307" t="str">
            <v>통신케이블공</v>
          </cell>
          <cell r="AS307">
            <v>0.65</v>
          </cell>
          <cell r="BB307" t="str">
            <v>통 3-30</v>
          </cell>
        </row>
        <row r="308">
          <cell r="A308">
            <v>287</v>
          </cell>
          <cell r="B308" t="str">
            <v>전화 단자함 (연강)</v>
          </cell>
          <cell r="C308" t="str">
            <v>중간 60P</v>
          </cell>
          <cell r="D308">
            <v>1</v>
          </cell>
          <cell r="E308" t="str">
            <v>EA</v>
          </cell>
          <cell r="F308">
            <v>50</v>
          </cell>
          <cell r="G308">
            <v>81573</v>
          </cell>
          <cell r="I308">
            <v>62110</v>
          </cell>
          <cell r="J308">
            <v>17600</v>
          </cell>
          <cell r="K308">
            <v>17600</v>
          </cell>
          <cell r="M308">
            <v>1863</v>
          </cell>
          <cell r="AM308">
            <v>2</v>
          </cell>
          <cell r="AN308">
            <v>1.1000000000000001</v>
          </cell>
          <cell r="AO308">
            <v>1</v>
          </cell>
          <cell r="AP308" t="str">
            <v>보통인부</v>
          </cell>
          <cell r="AQ308">
            <v>0.45</v>
          </cell>
          <cell r="AR308" t="str">
            <v>통신케이블공</v>
          </cell>
          <cell r="AS308">
            <v>0.65</v>
          </cell>
          <cell r="BB308" t="str">
            <v>통 3-30</v>
          </cell>
        </row>
        <row r="309">
          <cell r="A309">
            <v>288</v>
          </cell>
          <cell r="B309" t="str">
            <v>전화 단자함 (연강)</v>
          </cell>
          <cell r="C309" t="str">
            <v>국선 10+10</v>
          </cell>
          <cell r="D309">
            <v>1</v>
          </cell>
          <cell r="E309" t="str">
            <v>EA</v>
          </cell>
          <cell r="F309">
            <v>50</v>
          </cell>
          <cell r="G309">
            <v>85413</v>
          </cell>
          <cell r="I309">
            <v>62110</v>
          </cell>
          <cell r="J309">
            <v>21440</v>
          </cell>
          <cell r="K309">
            <v>21440</v>
          </cell>
          <cell r="M309">
            <v>1863</v>
          </cell>
          <cell r="AM309">
            <v>2</v>
          </cell>
          <cell r="AN309">
            <v>1.1000000000000001</v>
          </cell>
          <cell r="AO309">
            <v>1</v>
          </cell>
          <cell r="AP309" t="str">
            <v>보통인부</v>
          </cell>
          <cell r="AQ309">
            <v>0.45</v>
          </cell>
          <cell r="AR309" t="str">
            <v>통신케이블공</v>
          </cell>
          <cell r="AS309">
            <v>0.65</v>
          </cell>
          <cell r="BB309" t="str">
            <v>통 3-30</v>
          </cell>
        </row>
        <row r="310">
          <cell r="A310">
            <v>289</v>
          </cell>
          <cell r="B310" t="str">
            <v>전화 단자함 (연강)</v>
          </cell>
          <cell r="C310" t="str">
            <v>국선 30+80</v>
          </cell>
          <cell r="D310">
            <v>1</v>
          </cell>
          <cell r="E310" t="str">
            <v>EA</v>
          </cell>
          <cell r="F310">
            <v>50</v>
          </cell>
          <cell r="G310">
            <v>171167</v>
          </cell>
          <cell r="I310">
            <v>74532</v>
          </cell>
          <cell r="J310">
            <v>94400</v>
          </cell>
          <cell r="K310">
            <v>94400</v>
          </cell>
          <cell r="M310">
            <v>2235</v>
          </cell>
          <cell r="AM310">
            <v>2</v>
          </cell>
          <cell r="AN310">
            <v>1.32</v>
          </cell>
          <cell r="AO310">
            <v>1</v>
          </cell>
          <cell r="AP310" t="str">
            <v>보통인부</v>
          </cell>
          <cell r="AQ310">
            <v>0.54</v>
          </cell>
          <cell r="AR310" t="str">
            <v>통신케이블공</v>
          </cell>
          <cell r="AS310">
            <v>0.78</v>
          </cell>
          <cell r="BB310" t="str">
            <v>통 3-30</v>
          </cell>
        </row>
        <row r="311">
          <cell r="A311">
            <v>290</v>
          </cell>
          <cell r="B311" t="str">
            <v>전화 단자함 (연강)</v>
          </cell>
          <cell r="C311" t="str">
            <v>국선 50+100</v>
          </cell>
          <cell r="D311">
            <v>1</v>
          </cell>
          <cell r="E311" t="str">
            <v>EA</v>
          </cell>
          <cell r="F311">
            <v>50</v>
          </cell>
          <cell r="G311">
            <v>171167</v>
          </cell>
          <cell r="I311">
            <v>74532</v>
          </cell>
          <cell r="J311">
            <v>94400</v>
          </cell>
          <cell r="K311">
            <v>94400</v>
          </cell>
          <cell r="M311">
            <v>2235</v>
          </cell>
          <cell r="AM311">
            <v>2</v>
          </cell>
          <cell r="AN311">
            <v>1.32</v>
          </cell>
          <cell r="AO311">
            <v>1</v>
          </cell>
          <cell r="AP311" t="str">
            <v>보통인부</v>
          </cell>
          <cell r="AQ311">
            <v>0.54</v>
          </cell>
          <cell r="AR311" t="str">
            <v>통신케이블공</v>
          </cell>
          <cell r="AS311">
            <v>0.78</v>
          </cell>
          <cell r="BB311" t="str">
            <v>통 3-30</v>
          </cell>
        </row>
        <row r="312">
          <cell r="A312">
            <v>291</v>
          </cell>
          <cell r="B312" t="str">
            <v>스피커 단자반</v>
          </cell>
          <cell r="C312" t="str">
            <v xml:space="preserve">10P </v>
          </cell>
          <cell r="D312">
            <v>1</v>
          </cell>
          <cell r="E312" t="str">
            <v>EA</v>
          </cell>
          <cell r="F312">
            <v>50</v>
          </cell>
          <cell r="G312">
            <v>65202</v>
          </cell>
          <cell r="I312">
            <v>54760</v>
          </cell>
          <cell r="J312">
            <v>8800</v>
          </cell>
          <cell r="K312">
            <v>8800</v>
          </cell>
          <cell r="M312">
            <v>1642</v>
          </cell>
          <cell r="AM312">
            <v>2</v>
          </cell>
          <cell r="AN312">
            <v>1</v>
          </cell>
          <cell r="AO312">
            <v>1</v>
          </cell>
          <cell r="AP312" t="str">
            <v>보통인부</v>
          </cell>
          <cell r="AQ312">
            <v>0.45</v>
          </cell>
          <cell r="AR312" t="str">
            <v>통신케이블공</v>
          </cell>
          <cell r="AS312">
            <v>0.55000000000000004</v>
          </cell>
          <cell r="BB312" t="str">
            <v>통 3-30</v>
          </cell>
        </row>
        <row r="313">
          <cell r="A313">
            <v>292</v>
          </cell>
          <cell r="B313" t="str">
            <v>스피커 단자반</v>
          </cell>
          <cell r="C313" t="str">
            <v xml:space="preserve">30P </v>
          </cell>
          <cell r="D313">
            <v>1</v>
          </cell>
          <cell r="E313" t="str">
            <v>EA</v>
          </cell>
          <cell r="F313">
            <v>50</v>
          </cell>
          <cell r="G313">
            <v>77173</v>
          </cell>
          <cell r="I313">
            <v>62110</v>
          </cell>
          <cell r="J313">
            <v>13200</v>
          </cell>
          <cell r="K313">
            <v>13200</v>
          </cell>
          <cell r="M313">
            <v>1863</v>
          </cell>
          <cell r="AM313">
            <v>2</v>
          </cell>
          <cell r="AN313">
            <v>1.1000000000000001</v>
          </cell>
          <cell r="AO313">
            <v>1</v>
          </cell>
          <cell r="AP313" t="str">
            <v>보통인부</v>
          </cell>
          <cell r="AQ313">
            <v>0.45</v>
          </cell>
          <cell r="AR313" t="str">
            <v>통신케이블공</v>
          </cell>
          <cell r="AS313">
            <v>0.65</v>
          </cell>
          <cell r="BB313" t="str">
            <v>통 3-30</v>
          </cell>
        </row>
        <row r="314">
          <cell r="A314">
            <v>293</v>
          </cell>
          <cell r="B314" t="str">
            <v>TV 안테나</v>
          </cell>
          <cell r="C314" t="str">
            <v xml:space="preserve">UHF/VHF </v>
          </cell>
          <cell r="D314">
            <v>1</v>
          </cell>
          <cell r="E314" t="str">
            <v>EA</v>
          </cell>
          <cell r="F314">
            <v>50</v>
          </cell>
          <cell r="G314">
            <v>142317</v>
          </cell>
          <cell r="I314">
            <v>97007</v>
          </cell>
          <cell r="J314">
            <v>42400</v>
          </cell>
          <cell r="K314">
            <v>42400</v>
          </cell>
          <cell r="M314">
            <v>2910</v>
          </cell>
          <cell r="AM314">
            <v>2</v>
          </cell>
          <cell r="AN314">
            <v>1.1800000000000002</v>
          </cell>
          <cell r="AO314">
            <v>1</v>
          </cell>
          <cell r="AP314" t="str">
            <v>무선안테나공</v>
          </cell>
          <cell r="AQ314">
            <v>0.5</v>
          </cell>
          <cell r="AR314" t="str">
            <v>통신설비공</v>
          </cell>
          <cell r="AS314">
            <v>0.68</v>
          </cell>
          <cell r="BB314" t="str">
            <v>통 5-89</v>
          </cell>
        </row>
        <row r="315">
          <cell r="A315">
            <v>294</v>
          </cell>
          <cell r="B315" t="str">
            <v>TV 분배기</v>
          </cell>
          <cell r="C315" t="str">
            <v xml:space="preserve">6WAY </v>
          </cell>
          <cell r="D315">
            <v>1</v>
          </cell>
          <cell r="E315" t="str">
            <v>EA</v>
          </cell>
          <cell r="F315">
            <v>50</v>
          </cell>
          <cell r="G315">
            <v>43708</v>
          </cell>
          <cell r="I315">
            <v>38164</v>
          </cell>
          <cell r="J315">
            <v>4400</v>
          </cell>
          <cell r="K315">
            <v>4400</v>
          </cell>
          <cell r="M315">
            <v>1144</v>
          </cell>
          <cell r="AM315">
            <v>2</v>
          </cell>
          <cell r="AN315">
            <v>0.48</v>
          </cell>
          <cell r="AO315">
            <v>1</v>
          </cell>
          <cell r="AP315" t="str">
            <v>통신내선공</v>
          </cell>
          <cell r="AQ315">
            <v>0.3</v>
          </cell>
          <cell r="AR315" t="str">
            <v>무선안테나공</v>
          </cell>
          <cell r="AS315">
            <v>0.18</v>
          </cell>
          <cell r="BB315" t="str">
            <v>통 5-89</v>
          </cell>
        </row>
        <row r="316">
          <cell r="A316">
            <v>295</v>
          </cell>
          <cell r="B316" t="str">
            <v>TV 분배기</v>
          </cell>
          <cell r="C316" t="str">
            <v xml:space="preserve">4WAY </v>
          </cell>
          <cell r="D316">
            <v>1</v>
          </cell>
          <cell r="E316" t="str">
            <v>EA</v>
          </cell>
          <cell r="F316">
            <v>50</v>
          </cell>
          <cell r="G316">
            <v>31728</v>
          </cell>
          <cell r="I316">
            <v>27309</v>
          </cell>
          <cell r="J316">
            <v>3600</v>
          </cell>
          <cell r="K316">
            <v>3600</v>
          </cell>
          <cell r="M316">
            <v>819</v>
          </cell>
          <cell r="AM316">
            <v>2</v>
          </cell>
          <cell r="AN316">
            <v>0.35</v>
          </cell>
          <cell r="AO316">
            <v>1</v>
          </cell>
          <cell r="AP316" t="str">
            <v>통신내선공</v>
          </cell>
          <cell r="AQ316">
            <v>0.23</v>
          </cell>
          <cell r="AR316" t="str">
            <v>무선안테나공</v>
          </cell>
          <cell r="AS316">
            <v>0.12</v>
          </cell>
          <cell r="BB316" t="str">
            <v>통 5-89</v>
          </cell>
        </row>
        <row r="317">
          <cell r="A317">
            <v>296</v>
          </cell>
          <cell r="B317" t="str">
            <v>TV 증폭기</v>
          </cell>
          <cell r="C317" t="str">
            <v xml:space="preserve"> </v>
          </cell>
          <cell r="D317">
            <v>1</v>
          </cell>
          <cell r="E317" t="str">
            <v>EA</v>
          </cell>
          <cell r="F317">
            <v>50</v>
          </cell>
          <cell r="G317">
            <v>142889</v>
          </cell>
          <cell r="I317">
            <v>103776</v>
          </cell>
          <cell r="J317">
            <v>36000</v>
          </cell>
          <cell r="K317">
            <v>36000</v>
          </cell>
          <cell r="M317">
            <v>3113</v>
          </cell>
          <cell r="AM317">
            <v>2</v>
          </cell>
          <cell r="AN317">
            <v>1.0900000000000001</v>
          </cell>
          <cell r="AO317">
            <v>1</v>
          </cell>
          <cell r="AP317" t="str">
            <v>통신내선공</v>
          </cell>
          <cell r="AQ317">
            <v>0.31</v>
          </cell>
          <cell r="AR317" t="str">
            <v>무선안테나공</v>
          </cell>
          <cell r="AS317">
            <v>0.78</v>
          </cell>
          <cell r="BB317" t="str">
            <v>통 5-89</v>
          </cell>
        </row>
        <row r="318">
          <cell r="A318">
            <v>297</v>
          </cell>
          <cell r="B318" t="str">
            <v>MCCB</v>
          </cell>
          <cell r="C318" t="str">
            <v>E 2P50AF</v>
          </cell>
          <cell r="D318">
            <v>1</v>
          </cell>
          <cell r="E318" t="str">
            <v>EA</v>
          </cell>
          <cell r="F318">
            <v>50</v>
          </cell>
          <cell r="G318">
            <v>18701</v>
          </cell>
          <cell r="I318">
            <v>6118</v>
          </cell>
          <cell r="J318">
            <v>12400</v>
          </cell>
          <cell r="K318">
            <v>12400</v>
          </cell>
          <cell r="M318">
            <v>183</v>
          </cell>
          <cell r="AM318">
            <v>1</v>
          </cell>
          <cell r="AN318">
            <v>0.182</v>
          </cell>
          <cell r="AO318">
            <v>0.7</v>
          </cell>
          <cell r="AP318" t="str">
            <v>내선전공</v>
          </cell>
          <cell r="AQ318">
            <v>0.182</v>
          </cell>
          <cell r="BB318" t="str">
            <v>전 7-12</v>
          </cell>
        </row>
        <row r="319">
          <cell r="A319">
            <v>298</v>
          </cell>
          <cell r="B319" t="str">
            <v>MCCB</v>
          </cell>
          <cell r="C319" t="str">
            <v>2P 100AF</v>
          </cell>
          <cell r="D319">
            <v>1</v>
          </cell>
          <cell r="E319" t="str">
            <v>EA</v>
          </cell>
          <cell r="F319">
            <v>50</v>
          </cell>
          <cell r="G319">
            <v>39101</v>
          </cell>
          <cell r="I319">
            <v>6118</v>
          </cell>
          <cell r="J319">
            <v>32800</v>
          </cell>
          <cell r="K319">
            <v>32800</v>
          </cell>
          <cell r="M319">
            <v>183</v>
          </cell>
          <cell r="AM319">
            <v>1</v>
          </cell>
          <cell r="AN319">
            <v>0.182</v>
          </cell>
          <cell r="AO319">
            <v>0.7</v>
          </cell>
          <cell r="AP319" t="str">
            <v>내선전공</v>
          </cell>
          <cell r="AQ319">
            <v>0.182</v>
          </cell>
          <cell r="BB319" t="str">
            <v>전 7-12</v>
          </cell>
        </row>
        <row r="320">
          <cell r="A320">
            <v>299</v>
          </cell>
          <cell r="B320" t="str">
            <v>ELB</v>
          </cell>
          <cell r="C320" t="str">
            <v>2P 30AF</v>
          </cell>
          <cell r="D320">
            <v>1</v>
          </cell>
          <cell r="E320" t="str">
            <v>EA</v>
          </cell>
          <cell r="F320">
            <v>50</v>
          </cell>
          <cell r="G320">
            <v>34861</v>
          </cell>
          <cell r="I320">
            <v>6118</v>
          </cell>
          <cell r="J320">
            <v>28560</v>
          </cell>
          <cell r="K320">
            <v>28560</v>
          </cell>
          <cell r="M320">
            <v>183</v>
          </cell>
          <cell r="AM320">
            <v>1</v>
          </cell>
          <cell r="AN320">
            <v>0.182</v>
          </cell>
          <cell r="AO320">
            <v>0.7</v>
          </cell>
          <cell r="AP320" t="str">
            <v>내선전공</v>
          </cell>
          <cell r="AQ320">
            <v>0.182</v>
          </cell>
          <cell r="BB320" t="str">
            <v>전 7-12</v>
          </cell>
        </row>
        <row r="321">
          <cell r="A321">
            <v>300</v>
          </cell>
          <cell r="B321" t="str">
            <v>전주용 입상관</v>
          </cell>
          <cell r="C321" t="str">
            <v xml:space="preserve">150D </v>
          </cell>
          <cell r="D321">
            <v>1</v>
          </cell>
          <cell r="E321" t="str">
            <v>m</v>
          </cell>
          <cell r="F321">
            <v>50</v>
          </cell>
          <cell r="G321">
            <v>88536</v>
          </cell>
          <cell r="I321">
            <v>72754</v>
          </cell>
          <cell r="J321">
            <v>13600</v>
          </cell>
          <cell r="K321">
            <v>13600</v>
          </cell>
          <cell r="M321">
            <v>2182</v>
          </cell>
          <cell r="AM321">
            <v>2</v>
          </cell>
          <cell r="AN321">
            <v>0.63</v>
          </cell>
          <cell r="AO321">
            <v>1</v>
          </cell>
          <cell r="AP321" t="str">
            <v>배전전공</v>
          </cell>
          <cell r="AQ321">
            <v>0.46</v>
          </cell>
          <cell r="AR321" t="str">
            <v>보통인부</v>
          </cell>
          <cell r="AS321">
            <v>0.17</v>
          </cell>
          <cell r="BB321" t="str">
            <v>전 5-37-2</v>
          </cell>
        </row>
        <row r="322">
          <cell r="A322">
            <v>301</v>
          </cell>
          <cell r="B322" t="str">
            <v>유도등</v>
          </cell>
          <cell r="C322" t="str">
            <v xml:space="preserve">통로 </v>
          </cell>
          <cell r="D322">
            <v>1</v>
          </cell>
          <cell r="E322" t="str">
            <v>EA</v>
          </cell>
          <cell r="F322">
            <v>50</v>
          </cell>
          <cell r="G322">
            <v>31493</v>
          </cell>
          <cell r="I322">
            <v>9605</v>
          </cell>
          <cell r="J322">
            <v>21600</v>
          </cell>
          <cell r="K322">
            <v>21600</v>
          </cell>
          <cell r="M322">
            <v>288</v>
          </cell>
          <cell r="AM322">
            <v>1</v>
          </cell>
          <cell r="AN322">
            <v>0.2</v>
          </cell>
          <cell r="AO322">
            <v>1</v>
          </cell>
          <cell r="AP322" t="str">
            <v>내선전공</v>
          </cell>
          <cell r="AQ322">
            <v>0.2</v>
          </cell>
          <cell r="BB322" t="str">
            <v>전 7-19</v>
          </cell>
        </row>
        <row r="323">
          <cell r="A323">
            <v>302</v>
          </cell>
          <cell r="B323" t="str">
            <v>유도등</v>
          </cell>
          <cell r="C323" t="str">
            <v>비상구 소</v>
          </cell>
          <cell r="D323">
            <v>1</v>
          </cell>
          <cell r="E323" t="str">
            <v>EA</v>
          </cell>
          <cell r="F323">
            <v>50</v>
          </cell>
          <cell r="G323">
            <v>29893</v>
          </cell>
          <cell r="I323">
            <v>9605</v>
          </cell>
          <cell r="J323">
            <v>20000</v>
          </cell>
          <cell r="K323">
            <v>20000</v>
          </cell>
          <cell r="M323">
            <v>288</v>
          </cell>
          <cell r="AM323">
            <v>1</v>
          </cell>
          <cell r="AN323">
            <v>0.2</v>
          </cell>
          <cell r="AO323">
            <v>1</v>
          </cell>
          <cell r="AP323" t="str">
            <v>내선전공</v>
          </cell>
          <cell r="AQ323">
            <v>0.2</v>
          </cell>
          <cell r="BB323" t="str">
            <v>전 7-19</v>
          </cell>
        </row>
        <row r="324">
          <cell r="A324">
            <v>303</v>
          </cell>
          <cell r="B324" t="str">
            <v>유도등</v>
          </cell>
          <cell r="C324" t="str">
            <v>비상구 중</v>
          </cell>
          <cell r="D324">
            <v>1</v>
          </cell>
          <cell r="E324" t="str">
            <v>EA</v>
          </cell>
          <cell r="F324">
            <v>50</v>
          </cell>
          <cell r="G324">
            <v>37893</v>
          </cell>
          <cell r="I324">
            <v>9605</v>
          </cell>
          <cell r="J324">
            <v>28000</v>
          </cell>
          <cell r="K324">
            <v>28000</v>
          </cell>
          <cell r="M324">
            <v>288</v>
          </cell>
          <cell r="AM324">
            <v>1</v>
          </cell>
          <cell r="AN324">
            <v>0.2</v>
          </cell>
          <cell r="AO324">
            <v>1</v>
          </cell>
          <cell r="AP324" t="str">
            <v>내선전공</v>
          </cell>
          <cell r="AQ324">
            <v>0.2</v>
          </cell>
          <cell r="BB324" t="str">
            <v>전 7-19</v>
          </cell>
        </row>
        <row r="325">
          <cell r="A325">
            <v>304</v>
          </cell>
          <cell r="B325" t="str">
            <v>감지기</v>
          </cell>
          <cell r="C325" t="str">
            <v xml:space="preserve">정온식 </v>
          </cell>
          <cell r="D325">
            <v>1</v>
          </cell>
          <cell r="E325" t="str">
            <v>EA</v>
          </cell>
          <cell r="F325">
            <v>50</v>
          </cell>
          <cell r="G325">
            <v>10030</v>
          </cell>
          <cell r="I325">
            <v>6243</v>
          </cell>
          <cell r="J325">
            <v>3600</v>
          </cell>
          <cell r="K325">
            <v>3600</v>
          </cell>
          <cell r="M325">
            <v>187</v>
          </cell>
          <cell r="AM325">
            <v>1</v>
          </cell>
          <cell r="AN325">
            <v>0.13</v>
          </cell>
          <cell r="AO325">
            <v>1</v>
          </cell>
          <cell r="AP325" t="str">
            <v>내선전공</v>
          </cell>
          <cell r="AQ325">
            <v>0.13</v>
          </cell>
          <cell r="BB325" t="str">
            <v>전 7-19</v>
          </cell>
        </row>
        <row r="326">
          <cell r="A326">
            <v>305</v>
          </cell>
          <cell r="B326" t="str">
            <v>감지기</v>
          </cell>
          <cell r="C326" t="str">
            <v xml:space="preserve">차동식 </v>
          </cell>
          <cell r="D326">
            <v>1</v>
          </cell>
          <cell r="E326" t="str">
            <v>EA</v>
          </cell>
          <cell r="F326">
            <v>50</v>
          </cell>
          <cell r="G326">
            <v>10430</v>
          </cell>
          <cell r="I326">
            <v>6243</v>
          </cell>
          <cell r="J326">
            <v>4000</v>
          </cell>
          <cell r="K326">
            <v>4000</v>
          </cell>
          <cell r="M326">
            <v>187</v>
          </cell>
          <cell r="AM326">
            <v>1</v>
          </cell>
          <cell r="AN326">
            <v>0.13</v>
          </cell>
          <cell r="AO326">
            <v>1</v>
          </cell>
          <cell r="AP326" t="str">
            <v>내선전공</v>
          </cell>
          <cell r="AQ326">
            <v>0.13</v>
          </cell>
          <cell r="BB326" t="str">
            <v>전 7-19</v>
          </cell>
        </row>
        <row r="327">
          <cell r="A327">
            <v>306</v>
          </cell>
          <cell r="B327" t="str">
            <v>감지기</v>
          </cell>
          <cell r="C327" t="str">
            <v xml:space="preserve">연기식 </v>
          </cell>
          <cell r="D327">
            <v>1</v>
          </cell>
          <cell r="E327" t="str">
            <v>EA</v>
          </cell>
          <cell r="F327">
            <v>50</v>
          </cell>
          <cell r="G327">
            <v>22430</v>
          </cell>
          <cell r="I327">
            <v>6243</v>
          </cell>
          <cell r="J327">
            <v>16000</v>
          </cell>
          <cell r="K327">
            <v>16000</v>
          </cell>
          <cell r="M327">
            <v>187</v>
          </cell>
          <cell r="AM327">
            <v>1</v>
          </cell>
          <cell r="AN327">
            <v>0.13</v>
          </cell>
          <cell r="AO327">
            <v>1</v>
          </cell>
          <cell r="AP327" t="str">
            <v>내선전공</v>
          </cell>
          <cell r="AQ327">
            <v>0.13</v>
          </cell>
          <cell r="BB327" t="str">
            <v>전 7-19</v>
          </cell>
        </row>
        <row r="328">
          <cell r="A328">
            <v>307</v>
          </cell>
          <cell r="B328" t="str">
            <v>화재수신반</v>
          </cell>
          <cell r="C328" t="str">
            <v>P-1 5CCT</v>
          </cell>
          <cell r="D328">
            <v>1</v>
          </cell>
          <cell r="E328" t="str">
            <v>EA</v>
          </cell>
          <cell r="F328">
            <v>50</v>
          </cell>
          <cell r="G328">
            <v>448813</v>
          </cell>
          <cell r="I328">
            <v>288168</v>
          </cell>
          <cell r="J328">
            <v>152000</v>
          </cell>
          <cell r="K328">
            <v>152000</v>
          </cell>
          <cell r="M328">
            <v>8645</v>
          </cell>
          <cell r="AM328">
            <v>1</v>
          </cell>
          <cell r="AN328">
            <v>6</v>
          </cell>
          <cell r="AO328">
            <v>1</v>
          </cell>
          <cell r="AP328" t="str">
            <v>내선전공</v>
          </cell>
          <cell r="AQ328">
            <v>6</v>
          </cell>
          <cell r="BB328" t="str">
            <v>전 7-19</v>
          </cell>
        </row>
        <row r="329">
          <cell r="A329">
            <v>308</v>
          </cell>
          <cell r="B329" t="str">
            <v>화재수신반</v>
          </cell>
          <cell r="C329" t="str">
            <v>P-1 10CCT</v>
          </cell>
          <cell r="D329">
            <v>1</v>
          </cell>
          <cell r="E329" t="str">
            <v>EA</v>
          </cell>
          <cell r="F329">
            <v>50</v>
          </cell>
          <cell r="G329">
            <v>613219</v>
          </cell>
          <cell r="I329">
            <v>432252</v>
          </cell>
          <cell r="J329">
            <v>168000</v>
          </cell>
          <cell r="K329">
            <v>168000</v>
          </cell>
          <cell r="M329">
            <v>12967</v>
          </cell>
          <cell r="AM329">
            <v>1</v>
          </cell>
          <cell r="AN329">
            <v>9</v>
          </cell>
          <cell r="AO329">
            <v>1</v>
          </cell>
          <cell r="AP329" t="str">
            <v>내선전공</v>
          </cell>
          <cell r="AQ329">
            <v>9</v>
          </cell>
          <cell r="BB329" t="str">
            <v>전 7-19</v>
          </cell>
        </row>
        <row r="330">
          <cell r="A330">
            <v>309</v>
          </cell>
          <cell r="B330" t="str">
            <v>화재수신반</v>
          </cell>
          <cell r="C330" t="str">
            <v>P-1 20CCT</v>
          </cell>
          <cell r="D330">
            <v>1</v>
          </cell>
          <cell r="E330" t="str">
            <v>EA</v>
          </cell>
          <cell r="F330">
            <v>50</v>
          </cell>
          <cell r="G330">
            <v>924826</v>
          </cell>
          <cell r="I330">
            <v>576336</v>
          </cell>
          <cell r="J330">
            <v>331200</v>
          </cell>
          <cell r="K330">
            <v>331200</v>
          </cell>
          <cell r="M330">
            <v>17290</v>
          </cell>
          <cell r="AM330">
            <v>1</v>
          </cell>
          <cell r="AN330">
            <v>12</v>
          </cell>
          <cell r="AO330">
            <v>1</v>
          </cell>
          <cell r="AP330" t="str">
            <v>내선전공</v>
          </cell>
          <cell r="AQ330">
            <v>12</v>
          </cell>
          <cell r="BB330" t="str">
            <v>전 7-19</v>
          </cell>
        </row>
        <row r="331">
          <cell r="A331">
            <v>310</v>
          </cell>
          <cell r="B331" t="str">
            <v>수동발신기</v>
          </cell>
          <cell r="C331" t="str">
            <v xml:space="preserve">P-1 </v>
          </cell>
          <cell r="D331">
            <v>1</v>
          </cell>
          <cell r="E331" t="str">
            <v>EA</v>
          </cell>
          <cell r="F331">
            <v>50</v>
          </cell>
          <cell r="G331">
            <v>102840</v>
          </cell>
          <cell r="I331">
            <v>14408</v>
          </cell>
          <cell r="J331">
            <v>88000</v>
          </cell>
          <cell r="K331">
            <v>88000</v>
          </cell>
          <cell r="M331">
            <v>432</v>
          </cell>
          <cell r="AM331">
            <v>1</v>
          </cell>
          <cell r="AN331">
            <v>0.3</v>
          </cell>
          <cell r="AO331">
            <v>1</v>
          </cell>
          <cell r="AP331" t="str">
            <v>내선전공</v>
          </cell>
          <cell r="AQ331">
            <v>0.3</v>
          </cell>
          <cell r="BB331" t="str">
            <v>전 7-19</v>
          </cell>
        </row>
        <row r="332">
          <cell r="A332">
            <v>311</v>
          </cell>
          <cell r="B332" t="str">
            <v>방송 AMP</v>
          </cell>
          <cell r="C332" t="str">
            <v xml:space="preserve">1680W </v>
          </cell>
          <cell r="D332">
            <v>1</v>
          </cell>
          <cell r="E332" t="str">
            <v>EA</v>
          </cell>
          <cell r="F332">
            <v>50</v>
          </cell>
          <cell r="G332">
            <v>5848853</v>
          </cell>
          <cell r="I332">
            <v>560052</v>
          </cell>
          <cell r="J332">
            <v>5272000</v>
          </cell>
          <cell r="K332">
            <v>5272000</v>
          </cell>
          <cell r="M332">
            <v>16801</v>
          </cell>
          <cell r="AM332">
            <v>1</v>
          </cell>
          <cell r="AN332">
            <v>9</v>
          </cell>
          <cell r="AO332">
            <v>1</v>
          </cell>
          <cell r="AP332" t="str">
            <v>통신내선공</v>
          </cell>
          <cell r="AQ332">
            <v>9</v>
          </cell>
        </row>
        <row r="333">
          <cell r="A333">
            <v>312</v>
          </cell>
          <cell r="B333" t="str">
            <v>NFB BOX</v>
          </cell>
          <cell r="C333" t="str">
            <v>1P 50/20 x1</v>
          </cell>
          <cell r="D333">
            <v>1</v>
          </cell>
          <cell r="E333" t="str">
            <v>EA</v>
          </cell>
          <cell r="F333">
            <v>50</v>
          </cell>
          <cell r="G333">
            <v>56328</v>
          </cell>
          <cell r="I333">
            <v>31698</v>
          </cell>
          <cell r="J333">
            <v>23680</v>
          </cell>
          <cell r="K333">
            <v>23680</v>
          </cell>
          <cell r="M333">
            <v>950</v>
          </cell>
          <cell r="AM333">
            <v>1</v>
          </cell>
          <cell r="AN333">
            <v>0.66</v>
          </cell>
          <cell r="AO333">
            <v>1</v>
          </cell>
          <cell r="AP333" t="str">
            <v>내선전공</v>
          </cell>
          <cell r="AQ333">
            <v>0.66</v>
          </cell>
          <cell r="BB333" t="str">
            <v>전 7-3</v>
          </cell>
        </row>
        <row r="334">
          <cell r="A334">
            <v>313</v>
          </cell>
          <cell r="B334" t="str">
            <v>NFB BOX</v>
          </cell>
          <cell r="C334" t="str">
            <v>1P 50/20 x2</v>
          </cell>
          <cell r="D334">
            <v>1</v>
          </cell>
          <cell r="E334" t="str">
            <v>EA</v>
          </cell>
          <cell r="F334">
            <v>50</v>
          </cell>
          <cell r="G334">
            <v>80888</v>
          </cell>
          <cell r="I334">
            <v>31698</v>
          </cell>
          <cell r="J334">
            <v>48240</v>
          </cell>
          <cell r="K334">
            <v>48240</v>
          </cell>
          <cell r="M334">
            <v>950</v>
          </cell>
          <cell r="AM334">
            <v>1</v>
          </cell>
          <cell r="AN334">
            <v>0.66</v>
          </cell>
          <cell r="AO334">
            <v>1</v>
          </cell>
          <cell r="AP334" t="str">
            <v>내선전공</v>
          </cell>
          <cell r="AQ334">
            <v>0.66</v>
          </cell>
          <cell r="BB334" t="str">
            <v>전 7-3</v>
          </cell>
        </row>
        <row r="335">
          <cell r="A335">
            <v>314</v>
          </cell>
          <cell r="B335" t="str">
            <v>NFB BOX</v>
          </cell>
          <cell r="C335" t="str">
            <v>1P 50/20 x3</v>
          </cell>
          <cell r="D335">
            <v>1</v>
          </cell>
          <cell r="E335" t="str">
            <v>EA</v>
          </cell>
          <cell r="F335">
            <v>50</v>
          </cell>
          <cell r="G335">
            <v>105528</v>
          </cell>
          <cell r="I335">
            <v>31698</v>
          </cell>
          <cell r="J335">
            <v>72880</v>
          </cell>
          <cell r="K335">
            <v>72880</v>
          </cell>
          <cell r="M335">
            <v>950</v>
          </cell>
          <cell r="AM335">
            <v>1</v>
          </cell>
          <cell r="AN335">
            <v>0.66</v>
          </cell>
          <cell r="AO335">
            <v>1</v>
          </cell>
          <cell r="AP335" t="str">
            <v>내선전공</v>
          </cell>
          <cell r="AQ335">
            <v>0.66</v>
          </cell>
          <cell r="BB335" t="str">
            <v>전 7-3</v>
          </cell>
        </row>
        <row r="336">
          <cell r="A336">
            <v>315</v>
          </cell>
          <cell r="B336" t="str">
            <v>콘크리트전주</v>
          </cell>
          <cell r="C336" t="str">
            <v xml:space="preserve">8m </v>
          </cell>
          <cell r="D336">
            <v>1</v>
          </cell>
          <cell r="E336" t="str">
            <v>본</v>
          </cell>
          <cell r="F336">
            <v>50</v>
          </cell>
          <cell r="G336">
            <v>357227</v>
          </cell>
          <cell r="I336">
            <v>302908</v>
          </cell>
          <cell r="J336">
            <v>45232</v>
          </cell>
          <cell r="K336">
            <v>45232</v>
          </cell>
          <cell r="M336">
            <v>9087</v>
          </cell>
          <cell r="AM336">
            <v>2</v>
          </cell>
          <cell r="AN336">
            <v>3.54</v>
          </cell>
          <cell r="AO336">
            <v>1</v>
          </cell>
          <cell r="AP336" t="str">
            <v>배전전공</v>
          </cell>
          <cell r="AQ336">
            <v>1.66</v>
          </cell>
          <cell r="AR336" t="str">
            <v>보통인부</v>
          </cell>
          <cell r="AS336">
            <v>1.88</v>
          </cell>
          <cell r="BB336" t="str">
            <v>전 5-14</v>
          </cell>
        </row>
        <row r="337">
          <cell r="A337">
            <v>316</v>
          </cell>
          <cell r="B337" t="str">
            <v>콘크리트전주</v>
          </cell>
          <cell r="C337" t="str">
            <v xml:space="preserve">10m </v>
          </cell>
          <cell r="D337">
            <v>1</v>
          </cell>
          <cell r="E337" t="str">
            <v>본</v>
          </cell>
          <cell r="F337">
            <v>50</v>
          </cell>
          <cell r="G337">
            <v>462581</v>
          </cell>
          <cell r="I337">
            <v>375493</v>
          </cell>
          <cell r="J337">
            <v>75824</v>
          </cell>
          <cell r="K337">
            <v>75824</v>
          </cell>
          <cell r="M337">
            <v>11264</v>
          </cell>
          <cell r="AM337">
            <v>2</v>
          </cell>
          <cell r="AN337">
            <v>4.5599999999999996</v>
          </cell>
          <cell r="AO337">
            <v>1</v>
          </cell>
          <cell r="AP337" t="str">
            <v>배전전공</v>
          </cell>
          <cell r="AQ337">
            <v>2.0099999999999998</v>
          </cell>
          <cell r="AR337" t="str">
            <v>보통인부</v>
          </cell>
          <cell r="AS337">
            <v>2.5499999999999998</v>
          </cell>
          <cell r="BB337" t="str">
            <v>전 5-14</v>
          </cell>
        </row>
        <row r="338">
          <cell r="A338">
            <v>317</v>
          </cell>
          <cell r="B338" t="str">
            <v>콘크리트전주</v>
          </cell>
          <cell r="C338" t="str">
            <v xml:space="preserve">12m </v>
          </cell>
          <cell r="D338">
            <v>1</v>
          </cell>
          <cell r="E338" t="str">
            <v>본</v>
          </cell>
          <cell r="F338">
            <v>50</v>
          </cell>
          <cell r="G338">
            <v>673216</v>
          </cell>
          <cell r="I338">
            <v>514261</v>
          </cell>
          <cell r="J338">
            <v>143528</v>
          </cell>
          <cell r="K338">
            <v>143528</v>
          </cell>
          <cell r="M338">
            <v>15427</v>
          </cell>
          <cell r="AM338">
            <v>2</v>
          </cell>
          <cell r="AN338">
            <v>5.8599999999999994</v>
          </cell>
          <cell r="AO338">
            <v>1</v>
          </cell>
          <cell r="AP338" t="str">
            <v>배전전공</v>
          </cell>
          <cell r="AQ338">
            <v>2.86</v>
          </cell>
          <cell r="AR338" t="str">
            <v>보통인부</v>
          </cell>
          <cell r="AS338">
            <v>3</v>
          </cell>
          <cell r="BB338" t="str">
            <v>전 5-14</v>
          </cell>
        </row>
        <row r="339">
          <cell r="A339">
            <v>318</v>
          </cell>
          <cell r="B339" t="str">
            <v>콘크리트전주</v>
          </cell>
          <cell r="C339" t="str">
            <v xml:space="preserve">14m </v>
          </cell>
          <cell r="D339">
            <v>1</v>
          </cell>
          <cell r="E339" t="str">
            <v>본</v>
          </cell>
          <cell r="F339">
            <v>50</v>
          </cell>
          <cell r="G339">
            <v>870731</v>
          </cell>
          <cell r="I339">
            <v>662100</v>
          </cell>
          <cell r="J339">
            <v>188768</v>
          </cell>
          <cell r="K339">
            <v>188768</v>
          </cell>
          <cell r="M339">
            <v>19863</v>
          </cell>
          <cell r="AM339">
            <v>2</v>
          </cell>
          <cell r="AN339">
            <v>7.84</v>
          </cell>
          <cell r="AO339">
            <v>1</v>
          </cell>
          <cell r="AP339" t="str">
            <v>배전전공</v>
          </cell>
          <cell r="AQ339">
            <v>3.6</v>
          </cell>
          <cell r="AR339" t="str">
            <v>보통인부</v>
          </cell>
          <cell r="AS339">
            <v>4.24</v>
          </cell>
          <cell r="BB339" t="str">
            <v>전 5-14</v>
          </cell>
        </row>
        <row r="340">
          <cell r="A340">
            <v>319</v>
          </cell>
          <cell r="B340" t="str">
            <v>완금</v>
          </cell>
          <cell r="C340" t="str">
            <v xml:space="preserve">75×6×900 </v>
          </cell>
          <cell r="D340">
            <v>1</v>
          </cell>
          <cell r="E340" t="str">
            <v>개</v>
          </cell>
          <cell r="F340">
            <v>50</v>
          </cell>
          <cell r="G340">
            <v>20141</v>
          </cell>
          <cell r="I340">
            <v>16041</v>
          </cell>
          <cell r="J340">
            <v>3619</v>
          </cell>
          <cell r="K340">
            <v>3619</v>
          </cell>
          <cell r="M340">
            <v>481</v>
          </cell>
          <cell r="AM340">
            <v>2</v>
          </cell>
          <cell r="AN340">
            <v>0.18</v>
          </cell>
          <cell r="AO340">
            <v>1</v>
          </cell>
          <cell r="AP340" t="str">
            <v>배전전공</v>
          </cell>
          <cell r="AQ340">
            <v>0.09</v>
          </cell>
          <cell r="AR340" t="str">
            <v>보통인부</v>
          </cell>
          <cell r="AS340">
            <v>0.09</v>
          </cell>
          <cell r="BB340" t="str">
            <v>전 5-16</v>
          </cell>
        </row>
        <row r="341">
          <cell r="A341">
            <v>320</v>
          </cell>
          <cell r="B341" t="str">
            <v>완금</v>
          </cell>
          <cell r="C341" t="str">
            <v xml:space="preserve">90×9×1800 </v>
          </cell>
          <cell r="D341">
            <v>1</v>
          </cell>
          <cell r="E341" t="str">
            <v>개</v>
          </cell>
          <cell r="F341">
            <v>50</v>
          </cell>
          <cell r="G341">
            <v>32758</v>
          </cell>
          <cell r="I341">
            <v>17824</v>
          </cell>
          <cell r="J341">
            <v>14400</v>
          </cell>
          <cell r="K341">
            <v>14400</v>
          </cell>
          <cell r="M341">
            <v>534</v>
          </cell>
          <cell r="AM341">
            <v>2</v>
          </cell>
          <cell r="AN341">
            <v>0.2</v>
          </cell>
          <cell r="AO341">
            <v>1</v>
          </cell>
          <cell r="AP341" t="str">
            <v>배전전공</v>
          </cell>
          <cell r="AQ341">
            <v>0.1</v>
          </cell>
          <cell r="AR341" t="str">
            <v>보통인부</v>
          </cell>
          <cell r="AS341">
            <v>0.1</v>
          </cell>
          <cell r="BB341" t="str">
            <v>전 5-16</v>
          </cell>
        </row>
        <row r="342">
          <cell r="A342">
            <v>321</v>
          </cell>
          <cell r="B342" t="str">
            <v>완금</v>
          </cell>
          <cell r="C342" t="str">
            <v xml:space="preserve">90×9×3200 </v>
          </cell>
          <cell r="D342">
            <v>1</v>
          </cell>
          <cell r="E342" t="str">
            <v>개</v>
          </cell>
          <cell r="F342">
            <v>50</v>
          </cell>
          <cell r="G342">
            <v>56891</v>
          </cell>
          <cell r="I342">
            <v>30302</v>
          </cell>
          <cell r="J342">
            <v>25680</v>
          </cell>
          <cell r="K342">
            <v>25680</v>
          </cell>
          <cell r="M342">
            <v>909</v>
          </cell>
          <cell r="AM342">
            <v>2</v>
          </cell>
          <cell r="AN342">
            <v>0.34</v>
          </cell>
          <cell r="AO342">
            <v>1</v>
          </cell>
          <cell r="AP342" t="str">
            <v>배전전공</v>
          </cell>
          <cell r="AQ342">
            <v>0.17</v>
          </cell>
          <cell r="AR342" t="str">
            <v>보통인부</v>
          </cell>
          <cell r="AS342">
            <v>0.17</v>
          </cell>
          <cell r="BB342" t="str">
            <v>전 5-16</v>
          </cell>
        </row>
        <row r="343">
          <cell r="A343">
            <v>322</v>
          </cell>
          <cell r="B343" t="str">
            <v>완금</v>
          </cell>
          <cell r="C343" t="str">
            <v xml:space="preserve">90×9×3400 </v>
          </cell>
          <cell r="D343">
            <v>1</v>
          </cell>
          <cell r="E343" t="str">
            <v>개</v>
          </cell>
          <cell r="F343">
            <v>50</v>
          </cell>
          <cell r="G343">
            <v>58491</v>
          </cell>
          <cell r="I343">
            <v>30302</v>
          </cell>
          <cell r="J343">
            <v>27280</v>
          </cell>
          <cell r="K343">
            <v>27280</v>
          </cell>
          <cell r="M343">
            <v>909</v>
          </cell>
          <cell r="AM343">
            <v>2</v>
          </cell>
          <cell r="AN343">
            <v>0.34</v>
          </cell>
          <cell r="AO343">
            <v>1</v>
          </cell>
          <cell r="AP343" t="str">
            <v>배전전공</v>
          </cell>
          <cell r="AQ343">
            <v>0.17</v>
          </cell>
          <cell r="AR343" t="str">
            <v>보통인부</v>
          </cell>
          <cell r="AS343">
            <v>0.17</v>
          </cell>
          <cell r="BB343" t="str">
            <v>전 5-16</v>
          </cell>
        </row>
        <row r="344">
          <cell r="A344">
            <v>323</v>
          </cell>
          <cell r="B344" t="str">
            <v>완금</v>
          </cell>
          <cell r="C344" t="str">
            <v xml:space="preserve">75×75×9×1400 </v>
          </cell>
          <cell r="D344">
            <v>1</v>
          </cell>
          <cell r="E344" t="str">
            <v>개</v>
          </cell>
          <cell r="F344">
            <v>50</v>
          </cell>
          <cell r="G344">
            <v>26470</v>
          </cell>
          <cell r="I344">
            <v>17824</v>
          </cell>
          <cell r="J344">
            <v>8112</v>
          </cell>
          <cell r="K344">
            <v>8112</v>
          </cell>
          <cell r="M344">
            <v>534</v>
          </cell>
          <cell r="AM344">
            <v>2</v>
          </cell>
          <cell r="AN344">
            <v>0.2</v>
          </cell>
          <cell r="AO344">
            <v>1</v>
          </cell>
          <cell r="AP344" t="str">
            <v>배전전공</v>
          </cell>
          <cell r="AQ344">
            <v>0.1</v>
          </cell>
          <cell r="AR344" t="str">
            <v>보통인부</v>
          </cell>
          <cell r="AS344">
            <v>0.1</v>
          </cell>
          <cell r="BB344" t="str">
            <v>전 5-16</v>
          </cell>
        </row>
        <row r="345">
          <cell r="A345">
            <v>324</v>
          </cell>
          <cell r="B345" t="str">
            <v>완금</v>
          </cell>
          <cell r="C345" t="str">
            <v xml:space="preserve">75×75×6×325 </v>
          </cell>
          <cell r="D345">
            <v>1</v>
          </cell>
          <cell r="E345" t="str">
            <v>개</v>
          </cell>
          <cell r="F345">
            <v>50</v>
          </cell>
          <cell r="G345">
            <v>30122</v>
          </cell>
          <cell r="I345">
            <v>16041</v>
          </cell>
          <cell r="J345">
            <v>13600</v>
          </cell>
          <cell r="K345">
            <v>13600</v>
          </cell>
          <cell r="M345">
            <v>481</v>
          </cell>
          <cell r="AM345">
            <v>2</v>
          </cell>
          <cell r="AN345">
            <v>0.18</v>
          </cell>
          <cell r="AO345">
            <v>1</v>
          </cell>
          <cell r="AP345" t="str">
            <v>배전전공</v>
          </cell>
          <cell r="AQ345">
            <v>0.09</v>
          </cell>
          <cell r="AR345" t="str">
            <v>보통인부</v>
          </cell>
          <cell r="AS345">
            <v>0.09</v>
          </cell>
          <cell r="BB345" t="str">
            <v>전 5-16</v>
          </cell>
        </row>
        <row r="346">
          <cell r="A346">
            <v>325</v>
          </cell>
          <cell r="B346" t="str">
            <v>완금</v>
          </cell>
          <cell r="C346" t="str">
            <v xml:space="preserve">90×90×9×2400 </v>
          </cell>
          <cell r="D346">
            <v>1</v>
          </cell>
          <cell r="E346" t="str">
            <v>개</v>
          </cell>
          <cell r="F346">
            <v>50</v>
          </cell>
          <cell r="G346">
            <v>43147</v>
          </cell>
          <cell r="I346">
            <v>23172</v>
          </cell>
          <cell r="J346">
            <v>19280</v>
          </cell>
          <cell r="K346">
            <v>19280</v>
          </cell>
          <cell r="M346">
            <v>695</v>
          </cell>
          <cell r="AM346">
            <v>2</v>
          </cell>
          <cell r="AN346">
            <v>0.26</v>
          </cell>
          <cell r="AO346">
            <v>1</v>
          </cell>
          <cell r="AP346" t="str">
            <v>배전전공</v>
          </cell>
          <cell r="AQ346">
            <v>0.13</v>
          </cell>
          <cell r="AR346" t="str">
            <v>보통인부</v>
          </cell>
          <cell r="AS346">
            <v>0.13</v>
          </cell>
          <cell r="BB346" t="str">
            <v>전 5-16</v>
          </cell>
        </row>
        <row r="347">
          <cell r="A347">
            <v>326</v>
          </cell>
          <cell r="B347" t="str">
            <v>현수애자</v>
          </cell>
          <cell r="C347" t="str">
            <v xml:space="preserve">190㎜ </v>
          </cell>
          <cell r="D347">
            <v>1</v>
          </cell>
          <cell r="E347" t="str">
            <v>개</v>
          </cell>
          <cell r="F347">
            <v>50</v>
          </cell>
          <cell r="G347">
            <v>20321</v>
          </cell>
          <cell r="I347">
            <v>11108</v>
          </cell>
          <cell r="J347">
            <v>8880</v>
          </cell>
          <cell r="K347">
            <v>8880</v>
          </cell>
          <cell r="M347">
            <v>333</v>
          </cell>
          <cell r="AM347">
            <v>2</v>
          </cell>
          <cell r="AN347">
            <v>0.115</v>
          </cell>
          <cell r="AO347">
            <v>1</v>
          </cell>
          <cell r="AP347" t="str">
            <v>배전전공</v>
          </cell>
          <cell r="AQ347">
            <v>6.5000000000000002E-2</v>
          </cell>
          <cell r="AR347" t="str">
            <v>보통인부</v>
          </cell>
          <cell r="AS347">
            <v>0.05</v>
          </cell>
          <cell r="BB347" t="str">
            <v>전 5-18</v>
          </cell>
        </row>
        <row r="348">
          <cell r="A348">
            <v>327</v>
          </cell>
          <cell r="B348" t="str">
            <v>현수애자</v>
          </cell>
          <cell r="C348" t="str">
            <v xml:space="preserve">254㎜ </v>
          </cell>
          <cell r="D348">
            <v>1</v>
          </cell>
          <cell r="E348" t="str">
            <v>개</v>
          </cell>
          <cell r="F348">
            <v>50</v>
          </cell>
          <cell r="G348">
            <v>29521</v>
          </cell>
          <cell r="I348">
            <v>11108</v>
          </cell>
          <cell r="J348">
            <v>18080</v>
          </cell>
          <cell r="K348">
            <v>18080</v>
          </cell>
          <cell r="M348">
            <v>333</v>
          </cell>
          <cell r="AM348">
            <v>2</v>
          </cell>
          <cell r="AN348">
            <v>0.115</v>
          </cell>
          <cell r="AO348">
            <v>1</v>
          </cell>
          <cell r="AP348" t="str">
            <v>배전전공</v>
          </cell>
          <cell r="AQ348">
            <v>6.5000000000000002E-2</v>
          </cell>
          <cell r="AR348" t="str">
            <v>보통인부</v>
          </cell>
          <cell r="AS348">
            <v>0.05</v>
          </cell>
          <cell r="BB348" t="str">
            <v>전 5-18</v>
          </cell>
        </row>
        <row r="349">
          <cell r="A349">
            <v>328</v>
          </cell>
          <cell r="B349" t="str">
            <v>랙크</v>
          </cell>
          <cell r="C349" t="str">
            <v xml:space="preserve">1선용 </v>
          </cell>
          <cell r="D349">
            <v>1</v>
          </cell>
          <cell r="E349" t="str">
            <v>개</v>
          </cell>
          <cell r="F349">
            <v>50</v>
          </cell>
          <cell r="G349">
            <v>18846</v>
          </cell>
          <cell r="I349">
            <v>18298</v>
          </cell>
          <cell r="J349">
            <v>0</v>
          </cell>
          <cell r="K349">
            <v>0</v>
          </cell>
          <cell r="M349">
            <v>548</v>
          </cell>
          <cell r="AM349">
            <v>1</v>
          </cell>
          <cell r="AN349">
            <v>0.125</v>
          </cell>
          <cell r="AO349">
            <v>1</v>
          </cell>
          <cell r="AP349" t="str">
            <v>배전전공</v>
          </cell>
          <cell r="AQ349">
            <v>0.125</v>
          </cell>
          <cell r="BB349" t="str">
            <v>전 5-18</v>
          </cell>
        </row>
        <row r="350">
          <cell r="A350">
            <v>329</v>
          </cell>
          <cell r="B350" t="str">
            <v>저압인류애자</v>
          </cell>
          <cell r="C350" t="str">
            <v xml:space="preserve">110×96 </v>
          </cell>
          <cell r="D350">
            <v>1</v>
          </cell>
          <cell r="E350" t="str">
            <v>개</v>
          </cell>
          <cell r="F350">
            <v>50</v>
          </cell>
          <cell r="G350">
            <v>6633</v>
          </cell>
          <cell r="I350">
            <v>6440</v>
          </cell>
          <cell r="J350">
            <v>0</v>
          </cell>
          <cell r="K350">
            <v>0</v>
          </cell>
          <cell r="M350">
            <v>193</v>
          </cell>
          <cell r="AM350">
            <v>1</v>
          </cell>
          <cell r="AN350">
            <v>4.3999999999999997E-2</v>
          </cell>
          <cell r="AO350">
            <v>1</v>
          </cell>
          <cell r="AP350" t="str">
            <v>배전전공</v>
          </cell>
          <cell r="AQ350">
            <v>4.3999999999999997E-2</v>
          </cell>
          <cell r="BB350" t="str">
            <v>전 5-18</v>
          </cell>
        </row>
        <row r="351">
          <cell r="A351">
            <v>330</v>
          </cell>
          <cell r="B351" t="str">
            <v>라인포스트애자</v>
          </cell>
          <cell r="C351" t="str">
            <v xml:space="preserve">23KV </v>
          </cell>
          <cell r="D351">
            <v>1</v>
          </cell>
          <cell r="E351" t="str">
            <v>개</v>
          </cell>
          <cell r="F351">
            <v>50</v>
          </cell>
          <cell r="G351">
            <v>6633</v>
          </cell>
          <cell r="I351">
            <v>6440</v>
          </cell>
          <cell r="J351">
            <v>0</v>
          </cell>
          <cell r="K351">
            <v>0</v>
          </cell>
          <cell r="M351">
            <v>193</v>
          </cell>
          <cell r="AM351">
            <v>1</v>
          </cell>
          <cell r="AN351">
            <v>4.3999999999999997E-2</v>
          </cell>
          <cell r="AO351">
            <v>1</v>
          </cell>
          <cell r="AP351" t="str">
            <v>배전전공</v>
          </cell>
          <cell r="AQ351">
            <v>4.3999999999999997E-2</v>
          </cell>
          <cell r="BB351" t="str">
            <v>전 5-18</v>
          </cell>
        </row>
        <row r="352">
          <cell r="A352">
            <v>331</v>
          </cell>
          <cell r="B352" t="str">
            <v>L·S</v>
          </cell>
          <cell r="C352" t="str">
            <v xml:space="preserve">25.8KV 3P 400A </v>
          </cell>
          <cell r="D352">
            <v>1</v>
          </cell>
          <cell r="E352" t="str">
            <v>대</v>
          </cell>
          <cell r="F352">
            <v>50</v>
          </cell>
          <cell r="G352">
            <v>1019731</v>
          </cell>
          <cell r="I352">
            <v>702652</v>
          </cell>
          <cell r="J352">
            <v>296000</v>
          </cell>
          <cell r="K352">
            <v>296000</v>
          </cell>
          <cell r="M352">
            <v>21079</v>
          </cell>
          <cell r="AM352">
            <v>1</v>
          </cell>
          <cell r="AN352">
            <v>4.8</v>
          </cell>
          <cell r="AO352">
            <v>1</v>
          </cell>
          <cell r="AP352" t="str">
            <v>배전전공</v>
          </cell>
          <cell r="AQ352">
            <v>4.8</v>
          </cell>
          <cell r="BB352" t="str">
            <v>전 5-29</v>
          </cell>
        </row>
        <row r="353">
          <cell r="A353">
            <v>332</v>
          </cell>
          <cell r="B353" t="str">
            <v>L·S</v>
          </cell>
          <cell r="C353" t="str">
            <v xml:space="preserve">25KV 3P 600A </v>
          </cell>
          <cell r="D353">
            <v>1</v>
          </cell>
          <cell r="E353" t="str">
            <v>대</v>
          </cell>
          <cell r="F353">
            <v>50</v>
          </cell>
          <cell r="G353">
            <v>753887</v>
          </cell>
          <cell r="I353">
            <v>731930</v>
          </cell>
          <cell r="J353">
            <v>0</v>
          </cell>
          <cell r="K353">
            <v>0</v>
          </cell>
          <cell r="M353">
            <v>21957</v>
          </cell>
          <cell r="AM353">
            <v>1</v>
          </cell>
          <cell r="AN353">
            <v>5</v>
          </cell>
          <cell r="AO353">
            <v>1</v>
          </cell>
          <cell r="AP353" t="str">
            <v>배전전공</v>
          </cell>
          <cell r="AQ353">
            <v>5</v>
          </cell>
          <cell r="BB353" t="str">
            <v>전 5-29</v>
          </cell>
        </row>
        <row r="354">
          <cell r="A354">
            <v>333</v>
          </cell>
          <cell r="B354" t="str">
            <v>ASS</v>
          </cell>
          <cell r="C354" t="str">
            <v xml:space="preserve">25.8KV 3P 200A </v>
          </cell>
          <cell r="D354">
            <v>1</v>
          </cell>
          <cell r="E354" t="str">
            <v>대</v>
          </cell>
          <cell r="F354">
            <v>50</v>
          </cell>
          <cell r="G354">
            <v>495718</v>
          </cell>
          <cell r="I354">
            <v>481280</v>
          </cell>
          <cell r="J354">
            <v>0</v>
          </cell>
          <cell r="K354">
            <v>0</v>
          </cell>
          <cell r="M354">
            <v>14438</v>
          </cell>
          <cell r="AM354">
            <v>2</v>
          </cell>
          <cell r="AN354">
            <v>5.4</v>
          </cell>
          <cell r="AO354">
            <v>1</v>
          </cell>
          <cell r="AP354" t="str">
            <v>배전전공</v>
          </cell>
          <cell r="AQ354">
            <v>2.7</v>
          </cell>
          <cell r="AR354" t="str">
            <v>보통인부</v>
          </cell>
          <cell r="AS354">
            <v>2.7</v>
          </cell>
          <cell r="BB354" t="str">
            <v>전 5-28</v>
          </cell>
        </row>
        <row r="355">
          <cell r="A355">
            <v>334</v>
          </cell>
          <cell r="B355" t="str">
            <v>P·F</v>
          </cell>
          <cell r="C355" t="str">
            <v xml:space="preserve">25.8KV  200A </v>
          </cell>
          <cell r="D355">
            <v>1</v>
          </cell>
          <cell r="E355" t="str">
            <v>개</v>
          </cell>
          <cell r="F355">
            <v>50</v>
          </cell>
          <cell r="G355">
            <v>42313</v>
          </cell>
          <cell r="I355">
            <v>41081</v>
          </cell>
          <cell r="J355">
            <v>0</v>
          </cell>
          <cell r="K355">
            <v>0</v>
          </cell>
          <cell r="M355">
            <v>1232</v>
          </cell>
          <cell r="AM355">
            <v>2</v>
          </cell>
          <cell r="AN355">
            <v>0.36</v>
          </cell>
          <cell r="AO355">
            <v>1</v>
          </cell>
          <cell r="AP355" t="str">
            <v>배전전공</v>
          </cell>
          <cell r="AQ355">
            <v>0.24</v>
          </cell>
          <cell r="AR355" t="str">
            <v>특별인부</v>
          </cell>
          <cell r="AS355">
            <v>0.12</v>
          </cell>
          <cell r="BB355" t="str">
            <v>전 5-27</v>
          </cell>
        </row>
        <row r="356">
          <cell r="A356">
            <v>335</v>
          </cell>
          <cell r="B356" t="str">
            <v>C·O·S</v>
          </cell>
          <cell r="C356" t="str">
            <v>25.8KV 100A</v>
          </cell>
          <cell r="D356">
            <v>1</v>
          </cell>
          <cell r="E356" t="str">
            <v>개</v>
          </cell>
          <cell r="F356">
            <v>50</v>
          </cell>
          <cell r="G356">
            <v>79913</v>
          </cell>
          <cell r="I356">
            <v>41081</v>
          </cell>
          <cell r="J356">
            <v>37600</v>
          </cell>
          <cell r="K356">
            <v>37600</v>
          </cell>
          <cell r="M356">
            <v>1232</v>
          </cell>
          <cell r="AM356">
            <v>2</v>
          </cell>
          <cell r="AN356">
            <v>0.36</v>
          </cell>
          <cell r="AO356">
            <v>1</v>
          </cell>
          <cell r="AP356" t="str">
            <v>배전전공</v>
          </cell>
          <cell r="AQ356">
            <v>0.24</v>
          </cell>
          <cell r="AR356" t="str">
            <v>특별인부</v>
          </cell>
          <cell r="AS356">
            <v>0.12</v>
          </cell>
          <cell r="BB356" t="str">
            <v>전 5-27</v>
          </cell>
        </row>
        <row r="357">
          <cell r="A357">
            <v>336</v>
          </cell>
          <cell r="B357" t="str">
            <v>L·A</v>
          </cell>
          <cell r="C357" t="str">
            <v xml:space="preserve">18KV </v>
          </cell>
          <cell r="D357">
            <v>1</v>
          </cell>
          <cell r="E357" t="str">
            <v>개</v>
          </cell>
          <cell r="F357">
            <v>50</v>
          </cell>
          <cell r="G357">
            <v>180185</v>
          </cell>
          <cell r="I357">
            <v>35132</v>
          </cell>
          <cell r="J357">
            <v>144000</v>
          </cell>
          <cell r="K357">
            <v>144000</v>
          </cell>
          <cell r="M357">
            <v>1053</v>
          </cell>
          <cell r="AM357">
            <v>1</v>
          </cell>
          <cell r="AN357">
            <v>0.24</v>
          </cell>
          <cell r="AO357">
            <v>1</v>
          </cell>
          <cell r="AP357" t="str">
            <v>배전전공</v>
          </cell>
          <cell r="AQ357">
            <v>0.24</v>
          </cell>
          <cell r="BB357" t="str">
            <v>전 5-31</v>
          </cell>
        </row>
        <row r="358">
          <cell r="A358">
            <v>337</v>
          </cell>
          <cell r="B358" t="str">
            <v>MOF</v>
          </cell>
          <cell r="C358" t="str">
            <v xml:space="preserve"> </v>
          </cell>
          <cell r="D358">
            <v>1</v>
          </cell>
          <cell r="E358" t="str">
            <v>대</v>
          </cell>
          <cell r="F358">
            <v>50</v>
          </cell>
          <cell r="G358">
            <v>738937</v>
          </cell>
          <cell r="I358">
            <v>96056</v>
          </cell>
          <cell r="J358">
            <v>640000</v>
          </cell>
          <cell r="K358">
            <v>640000</v>
          </cell>
          <cell r="M358">
            <v>2881</v>
          </cell>
          <cell r="AM358">
            <v>1</v>
          </cell>
          <cell r="AN358">
            <v>2</v>
          </cell>
          <cell r="AO358">
            <v>1</v>
          </cell>
          <cell r="AP358" t="str">
            <v>내선전공</v>
          </cell>
          <cell r="AQ358">
            <v>2</v>
          </cell>
          <cell r="BB358" t="str">
            <v>전 7-13</v>
          </cell>
        </row>
        <row r="359">
          <cell r="A359">
            <v>338</v>
          </cell>
          <cell r="B359" t="str">
            <v>계기함</v>
          </cell>
          <cell r="C359" t="str">
            <v xml:space="preserve">D.M 용 </v>
          </cell>
          <cell r="D359">
            <v>1</v>
          </cell>
          <cell r="E359" t="str">
            <v>대</v>
          </cell>
          <cell r="F359">
            <v>50</v>
          </cell>
          <cell r="G359">
            <v>54840</v>
          </cell>
          <cell r="I359">
            <v>14408</v>
          </cell>
          <cell r="J359">
            <v>40000</v>
          </cell>
          <cell r="K359">
            <v>40000</v>
          </cell>
          <cell r="M359">
            <v>432</v>
          </cell>
          <cell r="AM359">
            <v>1</v>
          </cell>
          <cell r="AN359">
            <v>0.3</v>
          </cell>
          <cell r="AO359">
            <v>1</v>
          </cell>
          <cell r="AP359" t="str">
            <v>내선전공</v>
          </cell>
          <cell r="AQ359">
            <v>0.3</v>
          </cell>
          <cell r="BB359" t="str">
            <v>전 7-13</v>
          </cell>
        </row>
        <row r="360">
          <cell r="A360">
            <v>339</v>
          </cell>
          <cell r="B360" t="str">
            <v>전력용변압기</v>
          </cell>
          <cell r="C360" t="str">
            <v>21800/220V 1φ150KVA</v>
          </cell>
          <cell r="D360">
            <v>1</v>
          </cell>
          <cell r="E360" t="str">
            <v>대</v>
          </cell>
          <cell r="F360">
            <v>50</v>
          </cell>
          <cell r="G360">
            <v>2823837</v>
          </cell>
          <cell r="I360">
            <v>784308</v>
          </cell>
          <cell r="J360">
            <v>2016000</v>
          </cell>
          <cell r="K360">
            <v>2016000</v>
          </cell>
          <cell r="M360">
            <v>23529</v>
          </cell>
          <cell r="AM360">
            <v>2</v>
          </cell>
          <cell r="AN360">
            <v>8.8000000000000007</v>
          </cell>
          <cell r="AO360">
            <v>1</v>
          </cell>
          <cell r="AP360" t="str">
            <v>배전전공</v>
          </cell>
          <cell r="AQ360">
            <v>4.4000000000000004</v>
          </cell>
          <cell r="AR360" t="str">
            <v>보통인부</v>
          </cell>
          <cell r="AS360">
            <v>4.4000000000000004</v>
          </cell>
          <cell r="BB360" t="str">
            <v>전 5-26</v>
          </cell>
        </row>
        <row r="361">
          <cell r="A361">
            <v>340</v>
          </cell>
          <cell r="B361" t="str">
            <v>콘덴서</v>
          </cell>
          <cell r="C361" t="str">
            <v>380V 20KVA</v>
          </cell>
          <cell r="D361">
            <v>1</v>
          </cell>
          <cell r="E361" t="str">
            <v>개</v>
          </cell>
          <cell r="F361">
            <v>50</v>
          </cell>
          <cell r="G361">
            <v>153232</v>
          </cell>
          <cell r="I361">
            <v>43915</v>
          </cell>
          <cell r="J361">
            <v>108000</v>
          </cell>
          <cell r="K361">
            <v>108000</v>
          </cell>
          <cell r="M361">
            <v>1317</v>
          </cell>
          <cell r="AM361">
            <v>1</v>
          </cell>
          <cell r="AN361">
            <v>0.3</v>
          </cell>
          <cell r="AO361">
            <v>1</v>
          </cell>
          <cell r="AP361" t="str">
            <v>배전전공</v>
          </cell>
          <cell r="AQ361">
            <v>0.3</v>
          </cell>
          <cell r="BB361" t="str">
            <v>전 5-30</v>
          </cell>
        </row>
        <row r="362">
          <cell r="A362">
            <v>341</v>
          </cell>
          <cell r="B362" t="str">
            <v>NFB</v>
          </cell>
          <cell r="C362" t="str">
            <v>3P 50AF</v>
          </cell>
          <cell r="D362">
            <v>1</v>
          </cell>
          <cell r="E362" t="str">
            <v>개</v>
          </cell>
          <cell r="F362">
            <v>50</v>
          </cell>
          <cell r="G362">
            <v>30941</v>
          </cell>
          <cell r="I362">
            <v>12487</v>
          </cell>
          <cell r="J362">
            <v>18080</v>
          </cell>
          <cell r="K362">
            <v>18080</v>
          </cell>
          <cell r="M362">
            <v>374</v>
          </cell>
          <cell r="AM362">
            <v>1</v>
          </cell>
          <cell r="AN362">
            <v>0.26</v>
          </cell>
          <cell r="AO362">
            <v>1</v>
          </cell>
          <cell r="AP362" t="str">
            <v>내선전공</v>
          </cell>
          <cell r="AQ362">
            <v>0.26</v>
          </cell>
          <cell r="BB362" t="str">
            <v>전 7-12</v>
          </cell>
        </row>
        <row r="363">
          <cell r="A363">
            <v>342</v>
          </cell>
          <cell r="B363" t="str">
            <v>변압기 가대</v>
          </cell>
          <cell r="C363" t="str">
            <v xml:space="preserve">H형 </v>
          </cell>
          <cell r="D363">
            <v>1</v>
          </cell>
          <cell r="E363" t="str">
            <v>조</v>
          </cell>
          <cell r="F363">
            <v>50</v>
          </cell>
          <cell r="G363">
            <v>559978</v>
          </cell>
          <cell r="I363">
            <v>543668</v>
          </cell>
          <cell r="J363">
            <v>0</v>
          </cell>
          <cell r="K363">
            <v>0</v>
          </cell>
          <cell r="M363">
            <v>16310</v>
          </cell>
          <cell r="AM363">
            <v>2</v>
          </cell>
          <cell r="AN363">
            <v>6.1</v>
          </cell>
          <cell r="AO363">
            <v>1</v>
          </cell>
          <cell r="AP363" t="str">
            <v>배전전공</v>
          </cell>
          <cell r="AQ363">
            <v>3.05</v>
          </cell>
          <cell r="AR363" t="str">
            <v>보통인부</v>
          </cell>
          <cell r="AS363">
            <v>3.05</v>
          </cell>
          <cell r="BB363" t="str">
            <v>전 5-23</v>
          </cell>
        </row>
        <row r="364">
          <cell r="A364">
            <v>343</v>
          </cell>
          <cell r="B364" t="str">
            <v>MLSS METER</v>
          </cell>
          <cell r="C364" t="str">
            <v xml:space="preserve">침적형 </v>
          </cell>
          <cell r="D364">
            <v>1</v>
          </cell>
          <cell r="E364" t="str">
            <v>EA</v>
          </cell>
          <cell r="F364">
            <v>50</v>
          </cell>
          <cell r="G364">
            <v>7702157</v>
          </cell>
          <cell r="I364">
            <v>21512</v>
          </cell>
          <cell r="J364">
            <v>7680000</v>
          </cell>
          <cell r="K364">
            <v>7680000</v>
          </cell>
          <cell r="M364">
            <v>645</v>
          </cell>
          <cell r="AM364">
            <v>1</v>
          </cell>
          <cell r="AN364">
            <v>0.4</v>
          </cell>
          <cell r="AO364">
            <v>1</v>
          </cell>
          <cell r="AP364" t="str">
            <v>계장공</v>
          </cell>
          <cell r="AQ364">
            <v>0.4</v>
          </cell>
          <cell r="BB364" t="str">
            <v>전 4-2</v>
          </cell>
        </row>
        <row r="365">
          <cell r="A365">
            <v>344</v>
          </cell>
          <cell r="B365" t="str">
            <v>DO METER</v>
          </cell>
          <cell r="C365" t="str">
            <v xml:space="preserve">침적형 </v>
          </cell>
          <cell r="D365">
            <v>1</v>
          </cell>
          <cell r="E365" t="str">
            <v>EA</v>
          </cell>
          <cell r="F365">
            <v>50</v>
          </cell>
          <cell r="G365">
            <v>3910157</v>
          </cell>
          <cell r="I365">
            <v>21512</v>
          </cell>
          <cell r="J365">
            <v>3888000</v>
          </cell>
          <cell r="K365">
            <v>3888000</v>
          </cell>
          <cell r="M365">
            <v>645</v>
          </cell>
          <cell r="AM365">
            <v>1</v>
          </cell>
          <cell r="AN365">
            <v>0.4</v>
          </cell>
          <cell r="AO365">
            <v>1</v>
          </cell>
          <cell r="AP365" t="str">
            <v>계장공</v>
          </cell>
          <cell r="AQ365">
            <v>0.4</v>
          </cell>
          <cell r="BB365" t="str">
            <v>전 4-2</v>
          </cell>
        </row>
        <row r="366">
          <cell r="A366">
            <v>345</v>
          </cell>
          <cell r="B366" t="str">
            <v>FLOW TRANSMITTER</v>
          </cell>
          <cell r="C366" t="str">
            <v xml:space="preserve">전자 D100 </v>
          </cell>
          <cell r="D366">
            <v>1</v>
          </cell>
          <cell r="E366" t="str">
            <v>EA</v>
          </cell>
          <cell r="F366">
            <v>50</v>
          </cell>
          <cell r="G366">
            <v>3773848</v>
          </cell>
          <cell r="I366">
            <v>13445</v>
          </cell>
          <cell r="J366">
            <v>3760000</v>
          </cell>
          <cell r="K366">
            <v>3760000</v>
          </cell>
          <cell r="M366">
            <v>403</v>
          </cell>
          <cell r="AM366">
            <v>1</v>
          </cell>
          <cell r="AN366">
            <v>0.25</v>
          </cell>
          <cell r="AO366">
            <v>1</v>
          </cell>
          <cell r="AP366" t="str">
            <v>계장공</v>
          </cell>
          <cell r="AQ366">
            <v>0.25</v>
          </cell>
          <cell r="BB366" t="str">
            <v>전 4-2</v>
          </cell>
        </row>
        <row r="367">
          <cell r="A367">
            <v>346</v>
          </cell>
          <cell r="B367" t="str">
            <v>FLOW TRANSMITTER</v>
          </cell>
          <cell r="C367" t="str">
            <v xml:space="preserve">PARSHALL FLUME </v>
          </cell>
          <cell r="D367">
            <v>1</v>
          </cell>
          <cell r="E367" t="str">
            <v>EA</v>
          </cell>
          <cell r="F367">
            <v>50</v>
          </cell>
          <cell r="G367">
            <v>6973848</v>
          </cell>
          <cell r="I367">
            <v>13445</v>
          </cell>
          <cell r="J367">
            <v>6960000</v>
          </cell>
          <cell r="K367">
            <v>6960000</v>
          </cell>
          <cell r="M367">
            <v>403</v>
          </cell>
          <cell r="AM367">
            <v>1</v>
          </cell>
          <cell r="AN367">
            <v>0.25</v>
          </cell>
          <cell r="AO367">
            <v>1</v>
          </cell>
          <cell r="AP367" t="str">
            <v>계장공</v>
          </cell>
          <cell r="AQ367">
            <v>0.25</v>
          </cell>
          <cell r="BB367" t="str">
            <v>전 4-2</v>
          </cell>
        </row>
        <row r="368">
          <cell r="A368">
            <v>347</v>
          </cell>
          <cell r="B368" t="str">
            <v>LEVEL TRANSMITTER</v>
          </cell>
          <cell r="C368" t="str">
            <v xml:space="preserve">정전용량식 </v>
          </cell>
          <cell r="D368">
            <v>1</v>
          </cell>
          <cell r="E368" t="str">
            <v>EA</v>
          </cell>
          <cell r="F368">
            <v>50</v>
          </cell>
          <cell r="G368">
            <v>2013848</v>
          </cell>
          <cell r="I368">
            <v>13445</v>
          </cell>
          <cell r="J368">
            <v>2000000</v>
          </cell>
          <cell r="K368">
            <v>2000000</v>
          </cell>
          <cell r="M368">
            <v>403</v>
          </cell>
          <cell r="AM368">
            <v>1</v>
          </cell>
          <cell r="AN368">
            <v>0.25</v>
          </cell>
          <cell r="AO368">
            <v>1</v>
          </cell>
          <cell r="AP368" t="str">
            <v>계장공</v>
          </cell>
          <cell r="AQ368">
            <v>0.25</v>
          </cell>
          <cell r="BB368" t="str">
            <v>전 4-2</v>
          </cell>
        </row>
        <row r="369">
          <cell r="A369">
            <v>348</v>
          </cell>
          <cell r="B369" t="str">
            <v>LEVEL TRANSMITTER</v>
          </cell>
          <cell r="C369" t="str">
            <v xml:space="preserve">ULTRASONIC </v>
          </cell>
          <cell r="D369">
            <v>1</v>
          </cell>
          <cell r="E369" t="str">
            <v>EA</v>
          </cell>
          <cell r="F369">
            <v>50</v>
          </cell>
          <cell r="G369">
            <v>3213848</v>
          </cell>
          <cell r="I369">
            <v>13445</v>
          </cell>
          <cell r="J369">
            <v>3200000</v>
          </cell>
          <cell r="K369">
            <v>3200000</v>
          </cell>
          <cell r="M369">
            <v>403</v>
          </cell>
          <cell r="AM369">
            <v>1</v>
          </cell>
          <cell r="AN369">
            <v>0.25</v>
          </cell>
          <cell r="AO369">
            <v>1</v>
          </cell>
          <cell r="AP369" t="str">
            <v>계장공</v>
          </cell>
          <cell r="AQ369">
            <v>0.25</v>
          </cell>
          <cell r="BB369" t="str">
            <v>전 4-2</v>
          </cell>
        </row>
        <row r="370">
          <cell r="A370">
            <v>349</v>
          </cell>
          <cell r="B370" t="str">
            <v>LEVEL SWITCH</v>
          </cell>
          <cell r="C370" t="str">
            <v xml:space="preserve">오뚜기식 </v>
          </cell>
          <cell r="D370">
            <v>1</v>
          </cell>
          <cell r="E370" t="str">
            <v>EA</v>
          </cell>
          <cell r="F370">
            <v>50</v>
          </cell>
          <cell r="G370">
            <v>332186</v>
          </cell>
          <cell r="I370">
            <v>11832</v>
          </cell>
          <cell r="J370">
            <v>320000</v>
          </cell>
          <cell r="K370">
            <v>320000</v>
          </cell>
          <cell r="M370">
            <v>354</v>
          </cell>
          <cell r="AM370">
            <v>1</v>
          </cell>
          <cell r="AN370">
            <v>0.22</v>
          </cell>
          <cell r="AO370">
            <v>1</v>
          </cell>
          <cell r="AP370" t="str">
            <v>계장공</v>
          </cell>
          <cell r="AQ370">
            <v>0.22</v>
          </cell>
          <cell r="BB370" t="str">
            <v>전 4-2</v>
          </cell>
        </row>
        <row r="371">
          <cell r="A371">
            <v>350</v>
          </cell>
          <cell r="B371" t="str">
            <v>LEVEL SWITCH</v>
          </cell>
          <cell r="C371" t="str">
            <v xml:space="preserve">VIBLATION </v>
          </cell>
          <cell r="D371">
            <v>1</v>
          </cell>
          <cell r="E371" t="str">
            <v>EA</v>
          </cell>
          <cell r="F371">
            <v>50</v>
          </cell>
          <cell r="G371">
            <v>676186</v>
          </cell>
          <cell r="I371">
            <v>11832</v>
          </cell>
          <cell r="J371">
            <v>664000</v>
          </cell>
          <cell r="K371">
            <v>664000</v>
          </cell>
          <cell r="M371">
            <v>354</v>
          </cell>
          <cell r="AM371">
            <v>1</v>
          </cell>
          <cell r="AN371">
            <v>0.22</v>
          </cell>
          <cell r="AO371">
            <v>1</v>
          </cell>
          <cell r="AP371" t="str">
            <v>계장공</v>
          </cell>
          <cell r="AQ371">
            <v>0.22</v>
          </cell>
          <cell r="BB371" t="str">
            <v>전 4-2</v>
          </cell>
        </row>
        <row r="372">
          <cell r="A372">
            <v>351</v>
          </cell>
          <cell r="B372" t="str">
            <v>INDICATOR</v>
          </cell>
          <cell r="C372" t="str">
            <v xml:space="preserve"> </v>
          </cell>
          <cell r="D372">
            <v>1</v>
          </cell>
          <cell r="E372" t="str">
            <v>EA</v>
          </cell>
          <cell r="F372">
            <v>50</v>
          </cell>
          <cell r="G372">
            <v>136618</v>
          </cell>
          <cell r="I372">
            <v>16134</v>
          </cell>
          <cell r="J372">
            <v>120000</v>
          </cell>
          <cell r="K372">
            <v>120000</v>
          </cell>
          <cell r="M372">
            <v>484</v>
          </cell>
          <cell r="AM372">
            <v>1</v>
          </cell>
          <cell r="AN372">
            <v>0.3</v>
          </cell>
          <cell r="AO372">
            <v>1</v>
          </cell>
          <cell r="AP372" t="str">
            <v>계장공</v>
          </cell>
          <cell r="AQ372">
            <v>0.3</v>
          </cell>
          <cell r="BB372" t="str">
            <v>전 4-2</v>
          </cell>
        </row>
        <row r="373">
          <cell r="A373">
            <v>352</v>
          </cell>
          <cell r="B373" t="str">
            <v>INTEGRATOR</v>
          </cell>
          <cell r="C373" t="str">
            <v xml:space="preserve"> </v>
          </cell>
          <cell r="D373">
            <v>1</v>
          </cell>
          <cell r="E373" t="str">
            <v>EA</v>
          </cell>
          <cell r="F373">
            <v>50</v>
          </cell>
          <cell r="G373">
            <v>360618</v>
          </cell>
          <cell r="I373">
            <v>16134</v>
          </cell>
          <cell r="J373">
            <v>344000</v>
          </cell>
          <cell r="K373">
            <v>344000</v>
          </cell>
          <cell r="M373">
            <v>484</v>
          </cell>
          <cell r="AM373">
            <v>1</v>
          </cell>
          <cell r="AN373">
            <v>0.3</v>
          </cell>
          <cell r="AO373">
            <v>1</v>
          </cell>
          <cell r="AP373" t="str">
            <v>계장공</v>
          </cell>
          <cell r="AQ373">
            <v>0.3</v>
          </cell>
          <cell r="BB373" t="str">
            <v>전 4-2</v>
          </cell>
        </row>
        <row r="374">
          <cell r="A374">
            <v>353</v>
          </cell>
          <cell r="B374" t="str">
            <v>DISTRIBUTOR</v>
          </cell>
          <cell r="C374" t="str">
            <v xml:space="preserve"> </v>
          </cell>
          <cell r="D374">
            <v>1</v>
          </cell>
          <cell r="E374" t="str">
            <v>EA</v>
          </cell>
          <cell r="F374">
            <v>50</v>
          </cell>
          <cell r="G374">
            <v>176618</v>
          </cell>
          <cell r="I374">
            <v>16134</v>
          </cell>
          <cell r="J374">
            <v>160000</v>
          </cell>
          <cell r="K374">
            <v>160000</v>
          </cell>
          <cell r="M374">
            <v>484</v>
          </cell>
          <cell r="AM374">
            <v>1</v>
          </cell>
          <cell r="AN374">
            <v>0.3</v>
          </cell>
          <cell r="AO374">
            <v>1</v>
          </cell>
          <cell r="AP374" t="str">
            <v>계장공</v>
          </cell>
          <cell r="AQ374">
            <v>0.3</v>
          </cell>
          <cell r="BB374" t="str">
            <v>전 4-2</v>
          </cell>
        </row>
        <row r="375">
          <cell r="A375">
            <v>354</v>
          </cell>
          <cell r="B375" t="str">
            <v>현장계기 BOX</v>
          </cell>
          <cell r="C375" t="str">
            <v xml:space="preserve"> </v>
          </cell>
          <cell r="D375">
            <v>1</v>
          </cell>
          <cell r="E375" t="str">
            <v>EA</v>
          </cell>
          <cell r="F375">
            <v>50</v>
          </cell>
          <cell r="G375">
            <v>774386</v>
          </cell>
          <cell r="I375">
            <v>441152</v>
          </cell>
          <cell r="J375">
            <v>320000</v>
          </cell>
          <cell r="K375">
            <v>320000</v>
          </cell>
          <cell r="M375">
            <v>13234</v>
          </cell>
          <cell r="AM375">
            <v>2</v>
          </cell>
          <cell r="AN375">
            <v>9.8000000000000007</v>
          </cell>
          <cell r="AO375">
            <v>1</v>
          </cell>
          <cell r="AP375" t="str">
            <v>계장공</v>
          </cell>
          <cell r="AQ375">
            <v>5.88</v>
          </cell>
          <cell r="AR375" t="str">
            <v>보통인부</v>
          </cell>
          <cell r="AS375">
            <v>3.92</v>
          </cell>
          <cell r="BB375" t="str">
            <v>전 4-1</v>
          </cell>
        </row>
        <row r="376">
          <cell r="A376">
            <v>355</v>
          </cell>
          <cell r="B376" t="str">
            <v>특고반 설치</v>
          </cell>
          <cell r="C376" t="str">
            <v xml:space="preserve">HV-1-5 </v>
          </cell>
          <cell r="D376">
            <v>1</v>
          </cell>
          <cell r="E376" t="str">
            <v>면</v>
          </cell>
          <cell r="F376">
            <v>50</v>
          </cell>
          <cell r="G376">
            <v>964590</v>
          </cell>
          <cell r="I376">
            <v>936496</v>
          </cell>
          <cell r="J376">
            <v>0</v>
          </cell>
          <cell r="K376">
            <v>0</v>
          </cell>
          <cell r="M376">
            <v>28094</v>
          </cell>
          <cell r="AM376">
            <v>3</v>
          </cell>
          <cell r="AN376">
            <v>18</v>
          </cell>
          <cell r="AO376">
            <v>1</v>
          </cell>
          <cell r="AP376" t="str">
            <v>프랜트전공</v>
          </cell>
          <cell r="AQ376">
            <v>7.4</v>
          </cell>
          <cell r="AR376" t="str">
            <v>보통인부</v>
          </cell>
          <cell r="AS376">
            <v>5.3</v>
          </cell>
          <cell r="AT376" t="str">
            <v>비계공</v>
          </cell>
          <cell r="AU376">
            <v>5.3</v>
          </cell>
          <cell r="BB376" t="str">
            <v>전 5-64</v>
          </cell>
        </row>
        <row r="377">
          <cell r="A377">
            <v>356</v>
          </cell>
          <cell r="B377" t="str">
            <v>TR반 설치</v>
          </cell>
          <cell r="C377" t="str">
            <v xml:space="preserve">TR </v>
          </cell>
          <cell r="D377">
            <v>1</v>
          </cell>
          <cell r="E377" t="str">
            <v>면</v>
          </cell>
          <cell r="F377">
            <v>50</v>
          </cell>
          <cell r="G377">
            <v>1211687</v>
          </cell>
          <cell r="I377">
            <v>1176396</v>
          </cell>
          <cell r="J377">
            <v>0</v>
          </cell>
          <cell r="K377">
            <v>0</v>
          </cell>
          <cell r="M377">
            <v>35291</v>
          </cell>
          <cell r="AM377">
            <v>3</v>
          </cell>
          <cell r="AN377">
            <v>22.6</v>
          </cell>
          <cell r="AO377">
            <v>1</v>
          </cell>
          <cell r="AP377" t="str">
            <v>프랜트전공</v>
          </cell>
          <cell r="AQ377">
            <v>9.4</v>
          </cell>
          <cell r="AR377" t="str">
            <v>보통인부</v>
          </cell>
          <cell r="AS377">
            <v>6.6</v>
          </cell>
          <cell r="AT377" t="str">
            <v>비계공</v>
          </cell>
          <cell r="AU377">
            <v>6.6</v>
          </cell>
          <cell r="BB377" t="str">
            <v>전 5-64</v>
          </cell>
        </row>
        <row r="378">
          <cell r="A378">
            <v>357</v>
          </cell>
          <cell r="B378" t="str">
            <v>저압반 설치</v>
          </cell>
          <cell r="C378" t="str">
            <v xml:space="preserve">LV-1,2 </v>
          </cell>
          <cell r="D378">
            <v>1</v>
          </cell>
          <cell r="E378" t="str">
            <v>면</v>
          </cell>
          <cell r="F378">
            <v>50</v>
          </cell>
          <cell r="G378">
            <v>379717</v>
          </cell>
          <cell r="I378">
            <v>368658</v>
          </cell>
          <cell r="J378">
            <v>0</v>
          </cell>
          <cell r="K378">
            <v>0</v>
          </cell>
          <cell r="M378">
            <v>11059</v>
          </cell>
          <cell r="AM378">
            <v>3</v>
          </cell>
          <cell r="AN378">
            <v>7.3999999999999995</v>
          </cell>
          <cell r="AO378">
            <v>1</v>
          </cell>
          <cell r="AP378" t="str">
            <v>프랜트전공</v>
          </cell>
          <cell r="AQ378">
            <v>3.7</v>
          </cell>
          <cell r="AR378" t="str">
            <v>보통인부</v>
          </cell>
          <cell r="AS378">
            <v>2.4</v>
          </cell>
          <cell r="AT378" t="str">
            <v>비계공</v>
          </cell>
          <cell r="AU378">
            <v>1.3</v>
          </cell>
          <cell r="BB378" t="str">
            <v>전 5-62</v>
          </cell>
        </row>
        <row r="379">
          <cell r="A379">
            <v>358</v>
          </cell>
          <cell r="B379" t="str">
            <v>MCC 설치</v>
          </cell>
          <cell r="D379">
            <v>1</v>
          </cell>
          <cell r="E379" t="str">
            <v>면</v>
          </cell>
          <cell r="F379">
            <v>50</v>
          </cell>
          <cell r="G379">
            <v>226780</v>
          </cell>
          <cell r="I379">
            <v>220175</v>
          </cell>
          <cell r="J379">
            <v>0</v>
          </cell>
          <cell r="K379">
            <v>0</v>
          </cell>
          <cell r="M379">
            <v>6605</v>
          </cell>
          <cell r="AM379">
            <v>3</v>
          </cell>
          <cell r="AN379">
            <v>4.4000000000000004</v>
          </cell>
          <cell r="AO379">
            <v>1</v>
          </cell>
          <cell r="AP379" t="str">
            <v>프랜트전공</v>
          </cell>
          <cell r="AQ379">
            <v>2.2000000000000002</v>
          </cell>
          <cell r="AR379" t="str">
            <v>보통인부</v>
          </cell>
          <cell r="AS379">
            <v>1.4</v>
          </cell>
          <cell r="AT379" t="str">
            <v>비계공</v>
          </cell>
          <cell r="AU379">
            <v>0.8</v>
          </cell>
          <cell r="BB379" t="str">
            <v>전 5-62</v>
          </cell>
        </row>
        <row r="380">
          <cell r="A380">
            <v>359</v>
          </cell>
          <cell r="B380" t="str">
            <v>LOP 설치</v>
          </cell>
          <cell r="C380" t="str">
            <v xml:space="preserve"> </v>
          </cell>
          <cell r="D380">
            <v>1</v>
          </cell>
          <cell r="E380" t="str">
            <v>EA</v>
          </cell>
          <cell r="F380">
            <v>50</v>
          </cell>
          <cell r="G380">
            <v>324561</v>
          </cell>
          <cell r="I380">
            <v>315108</v>
          </cell>
          <cell r="J380">
            <v>0</v>
          </cell>
          <cell r="K380">
            <v>0</v>
          </cell>
          <cell r="M380">
            <v>9453</v>
          </cell>
          <cell r="AM380">
            <v>2</v>
          </cell>
          <cell r="AN380">
            <v>7</v>
          </cell>
          <cell r="AO380">
            <v>1</v>
          </cell>
          <cell r="AP380" t="str">
            <v>계장공</v>
          </cell>
          <cell r="AQ380">
            <v>4.2</v>
          </cell>
          <cell r="AR380" t="str">
            <v>보통인부</v>
          </cell>
          <cell r="AS380">
            <v>2.8</v>
          </cell>
          <cell r="BB380" t="str">
            <v>전 5-62</v>
          </cell>
        </row>
        <row r="381">
          <cell r="A381">
            <v>360</v>
          </cell>
          <cell r="B381" t="str">
            <v>MOP 설치</v>
          </cell>
          <cell r="C381" t="str">
            <v xml:space="preserve"> </v>
          </cell>
          <cell r="D381">
            <v>1</v>
          </cell>
          <cell r="E381" t="str">
            <v>EA</v>
          </cell>
          <cell r="F381">
            <v>50</v>
          </cell>
          <cell r="G381">
            <v>1044561</v>
          </cell>
          <cell r="I381">
            <v>315108</v>
          </cell>
          <cell r="J381">
            <v>720000</v>
          </cell>
          <cell r="K381">
            <v>720000</v>
          </cell>
          <cell r="M381">
            <v>9453</v>
          </cell>
          <cell r="AM381">
            <v>2</v>
          </cell>
          <cell r="AN381">
            <v>7</v>
          </cell>
          <cell r="AO381">
            <v>1</v>
          </cell>
          <cell r="AP381" t="str">
            <v>계장공</v>
          </cell>
          <cell r="AQ381">
            <v>4.2</v>
          </cell>
          <cell r="AR381" t="str">
            <v>보통인부</v>
          </cell>
          <cell r="AS381">
            <v>2.8</v>
          </cell>
          <cell r="BB381" t="str">
            <v>전 5-62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목록"/>
      <sheetName val="일위대가표"/>
    </sheetNames>
    <sheetDataSet>
      <sheetData sheetId="0" refreshError="1"/>
      <sheetData sheetId="1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8"/>
      <sheetName val="TABLE"/>
      <sheetName val="WORK"/>
      <sheetName val="기자재비"/>
      <sheetName val="노임"/>
      <sheetName val="설계내역일위"/>
      <sheetName val="견적서"/>
      <sheetName val="PREFACE"/>
      <sheetName val="데리네이타현황"/>
      <sheetName val="노임(1차)"/>
      <sheetName val="1단계"/>
      <sheetName val="전선 및 전선관"/>
      <sheetName val="data2"/>
      <sheetName val="참조"/>
      <sheetName val="삼원"/>
      <sheetName val="그린"/>
      <sheetName val="한창-을"/>
      <sheetName val="내역"/>
      <sheetName val="품셈"/>
      <sheetName val="단가"/>
      <sheetName val="수량산출"/>
      <sheetName val="시설물일위"/>
      <sheetName val="2공구산출내역"/>
      <sheetName val="밸브설치"/>
      <sheetName val="도로구조공사비"/>
      <sheetName val="도로토공공사비"/>
      <sheetName val="여수토공사비"/>
      <sheetName val="1.설계기준"/>
      <sheetName val="구리토평1전기"/>
      <sheetName val="단가산출서"/>
      <sheetName val="원가계산서 "/>
      <sheetName val="설계예시"/>
      <sheetName val="Y-WORK"/>
      <sheetName val="기초단가"/>
      <sheetName val="토목검측서"/>
      <sheetName val="용산1(해보)"/>
      <sheetName val="ilch"/>
      <sheetName val="일위대가(가설)"/>
      <sheetName val="설비"/>
      <sheetName val="가공비"/>
      <sheetName val="일위대가(계측기설치)"/>
      <sheetName val="일위대가"/>
      <sheetName val="공예율"/>
      <sheetName val="Sheet15"/>
      <sheetName val="A-4"/>
      <sheetName val="70%"/>
      <sheetName val="직노"/>
      <sheetName val="DWG-CAB-I"/>
      <sheetName val="경비산출"/>
      <sheetName val="물가자료"/>
      <sheetName val="일용노임단가"/>
      <sheetName val="일위대가목차"/>
      <sheetName val="일위대가표"/>
      <sheetName val="내역서"/>
      <sheetName val="토목품셈"/>
      <sheetName val="가도공"/>
      <sheetName val="총 원가계산"/>
      <sheetName val="기둥(원형)"/>
      <sheetName val="b_balju"/>
      <sheetName val="Sensitivity"/>
      <sheetName val="Testing"/>
      <sheetName val="BOQ"/>
      <sheetName val="당초명세(평)"/>
      <sheetName val="토사(PE)"/>
      <sheetName val="도급FORM"/>
      <sheetName val="DATE"/>
      <sheetName val="단중표"/>
      <sheetName val="골조시행"/>
      <sheetName val="약품설비"/>
      <sheetName val="전기"/>
      <sheetName val="데이타"/>
      <sheetName val="DATA"/>
      <sheetName val="예산내역"/>
      <sheetName val="총괄수지표"/>
      <sheetName val="코드표"/>
      <sheetName val="노임단가"/>
      <sheetName val="CT "/>
      <sheetName val="정부노임단가"/>
      <sheetName val="Sheet3"/>
      <sheetName val="부하계산서"/>
      <sheetName val="BQ"/>
      <sheetName val="예산명세서"/>
      <sheetName val="건축내역"/>
      <sheetName val="SLAB"/>
      <sheetName val="쌍송교"/>
      <sheetName val="일위대가집계"/>
      <sheetName val="일위대가목록"/>
      <sheetName val="전기일위대가"/>
      <sheetName val="맨홀수량산출"/>
      <sheetName val="비교표"/>
      <sheetName val="원가계산서"/>
      <sheetName val="적용기준"/>
      <sheetName val="3BL공동구 수량"/>
      <sheetName val="D-3503"/>
      <sheetName val="사용자정의"/>
      <sheetName val="제품표준규격"/>
      <sheetName val="철거산출근거"/>
      <sheetName val="램머"/>
      <sheetName val="기계경비(시간당)"/>
      <sheetName val="외주"/>
      <sheetName val="견적"/>
      <sheetName val="이월"/>
      <sheetName val="기성"/>
      <sheetName val="부대내역"/>
      <sheetName val="기초공"/>
      <sheetName val="개요"/>
      <sheetName val="000000"/>
      <sheetName val="Sheet1"/>
      <sheetName val="노임 단가"/>
      <sheetName val="SORCE1"/>
      <sheetName val="가시설단위수량"/>
      <sheetName val="단위수량"/>
      <sheetName val="danga"/>
      <sheetName val="암거단위-1련"/>
      <sheetName val="실행"/>
      <sheetName val="토목내역서 (도급단가)"/>
      <sheetName val="단가목록"/>
      <sheetName val="c_balju"/>
      <sheetName val="선금급신청서"/>
      <sheetName val="보건노"/>
      <sheetName val="BOX수량"/>
      <sheetName val="대가"/>
      <sheetName val="약품공급2"/>
      <sheetName val="일반맨홀수량집계(A-7 LINE)"/>
      <sheetName val="BOX복구단위수량"/>
      <sheetName val="8.PILE  (돌출)"/>
      <sheetName val="단면가정"/>
      <sheetName val="일반맨홀수량집계"/>
      <sheetName val="지표"/>
      <sheetName val="BEND LOSS"/>
      <sheetName val="중기일위대가"/>
      <sheetName val="토목"/>
      <sheetName val="단가조사"/>
      <sheetName val="문학간접"/>
      <sheetName val="간접"/>
      <sheetName val="내역표지"/>
      <sheetName val="공사개요"/>
      <sheetName val="도로경계블럭단위수량"/>
      <sheetName val="도로경계블럭단위토공"/>
      <sheetName val="L형측구단위수량"/>
      <sheetName val="L형측구연장조서"/>
      <sheetName val="금액내역서"/>
      <sheetName val="작업일보"/>
      <sheetName val="교량전기"/>
      <sheetName val="CODE"/>
      <sheetName val="통합"/>
      <sheetName val="Sheet1 (2)"/>
      <sheetName val="MYUN(MAC)"/>
      <sheetName val="guard(mac)"/>
      <sheetName val="tggwan(mac)"/>
      <sheetName val="북방3터널"/>
      <sheetName val="공통가설공사"/>
      <sheetName val="22신설수량"/>
      <sheetName val="도급예산내역서봉투"/>
      <sheetName val="공사원가계산서"/>
      <sheetName val="도급예산내역서총괄표"/>
      <sheetName val="설계산출기초"/>
      <sheetName val="운반비산출"/>
      <sheetName val="을부담운반비"/>
      <sheetName val="설계산출표지"/>
      <sheetName val="type-F"/>
      <sheetName val="경비2내역"/>
      <sheetName val=""/>
      <sheetName val="내역서 "/>
      <sheetName val="#REF"/>
      <sheetName val="가로등내역서"/>
      <sheetName val="진주방향"/>
      <sheetName val="1공구내역서(1)"/>
      <sheetName val="산출기초"/>
      <sheetName val="가로등기초"/>
      <sheetName val="Sheet10"/>
      <sheetName val="단가및재료비"/>
      <sheetName val="토목공종세부"/>
      <sheetName val="Total"/>
      <sheetName val="별표 "/>
      <sheetName val="주공 갑지"/>
      <sheetName val="A"/>
      <sheetName val="기초코드"/>
      <sheetName val="토공수량산출"/>
      <sheetName val="토적계산서"/>
      <sheetName val="참조 (2)"/>
      <sheetName val="Baby일위대가"/>
      <sheetName val="일위(PN)"/>
      <sheetName val="단가 및 재료비"/>
      <sheetName val="Sheet4"/>
      <sheetName val="저수조"/>
      <sheetName val="wall"/>
      <sheetName val="물가대비표"/>
      <sheetName val="말뚝지지력산정"/>
      <sheetName val="1000 DB구축 부표"/>
      <sheetName val="내역-2"/>
      <sheetName val="통장출금액"/>
      <sheetName val="자료(통합)"/>
      <sheetName val="대상공사(조달청)"/>
      <sheetName val="익산"/>
      <sheetName val="설계명세서"/>
      <sheetName val="자료입력"/>
      <sheetName val="중기산출"/>
      <sheetName val="IMP(MAIN)"/>
      <sheetName val="IMP (REACTOR)"/>
      <sheetName val="부하(성남)"/>
      <sheetName val="투자효율분석"/>
      <sheetName val="기별(종합)"/>
      <sheetName val="INPUT"/>
      <sheetName val="차액보증"/>
      <sheetName val="이름정의"/>
      <sheetName val="중기손료"/>
      <sheetName val="설계조건"/>
      <sheetName val="안정계산"/>
      <sheetName val="단면검토"/>
      <sheetName val="YES-T"/>
      <sheetName val="정렬"/>
      <sheetName val="자재대"/>
      <sheetName val="GI-LIST"/>
      <sheetName val="횡배수관설치현황"/>
      <sheetName val="6PILE  (돌출)"/>
      <sheetName val="입찰안"/>
      <sheetName val="구조물철거타공정이월"/>
      <sheetName val="3.하중산정4.지지력"/>
      <sheetName val="ABUT수량-A1"/>
      <sheetName val="단가조사서"/>
      <sheetName val="목차"/>
      <sheetName val="CONCRETE"/>
      <sheetName val="Site Expenses"/>
      <sheetName val="품셈표"/>
      <sheetName val="N賃率-職"/>
      <sheetName val="특수선일위대가"/>
      <sheetName val="일위대가-1"/>
      <sheetName val="교각계산"/>
      <sheetName val="부분별수량산출(조합기초)"/>
      <sheetName val="단위세대"/>
      <sheetName val="전압강하계산"/>
      <sheetName val="조합기초"/>
      <sheetName val="적격분석"/>
      <sheetName val="B"/>
      <sheetName val="SaniTOX LINK e3064a77"/>
    </sheetNames>
    <definedNames>
      <definedName name="ISO_정렬"/>
      <definedName name="등록_시작"/>
      <definedName name="등록_취소"/>
      <definedName name="메인_시작"/>
      <definedName name="물량집계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집계(관급포함)"/>
      <sheetName val="제경비집계"/>
      <sheetName val="토목제경비"/>
      <sheetName val="집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 지"/>
      <sheetName val="상다㎡당 단가"/>
      <sheetName val="토공산출근거"/>
      <sheetName val="블럭물량산출근거"/>
      <sheetName val="토공물량산출근거"/>
      <sheetName val="블럭그리드산출근거"/>
      <sheetName val="총괄수량집계표"/>
      <sheetName val="일위대가표  (2)"/>
      <sheetName val="견적서  (2)"/>
      <sheetName val="시방서"/>
      <sheetName val="구조계산서"/>
      <sheetName val="영문구조계산"/>
      <sheetName val="견적서  (3)"/>
      <sheetName val="견적"/>
      <sheetName val="일위대가"/>
      <sheetName val="단가산출"/>
      <sheetName val="노임단가"/>
      <sheetName val="적용기준"/>
      <sheetName val="장비집계"/>
      <sheetName val="장비단가"/>
      <sheetName val="Sheet2"/>
      <sheetName val="Sheet3"/>
      <sheetName val="토사(PE)"/>
      <sheetName val="#REF"/>
      <sheetName val="Sheet1"/>
      <sheetName val="2003상반기노임기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1-1평균터파기고(1)"/>
      <sheetName val="맨홀토공평균H산정"/>
      <sheetName val="관로공(1)"/>
      <sheetName val="구조물공수량집계"/>
      <sheetName val="관기초"/>
      <sheetName val="1.토공집계표"/>
      <sheetName val="1-2평균터파기고(2)"/>
      <sheetName val="1-3평균터가기고(3)"/>
      <sheetName val="모래90"/>
      <sheetName val="모래180"/>
      <sheetName val="콘크리트120"/>
      <sheetName val="콘크리트180"/>
      <sheetName val="H모래90"/>
      <sheetName val="H모래180"/>
      <sheetName val="H콘120"/>
      <sheetName val="H콘180"/>
      <sheetName val="H-줄파기"/>
      <sheetName val="줄파기"/>
      <sheetName val="구조물공토공집계"/>
      <sheetName val="1호맨홀토공"/>
      <sheetName val="2호맨홀토공"/>
      <sheetName val="3호맨홀토공"/>
      <sheetName val="4호맨홀토공"/>
      <sheetName val="5호맨홀토공"/>
      <sheetName val="관로공집계표"/>
      <sheetName val="관로공(2)"/>
      <sheetName val="맨홀공평균H"/>
      <sheetName val="1호맨홀집계표"/>
      <sheetName val="1호맨홀수량산출"/>
      <sheetName val="1호맨홀가감수량"/>
      <sheetName val="2호맨홀집계표"/>
      <sheetName val="2호맨홀수량산출"/>
      <sheetName val="2호맨홀가감수량"/>
      <sheetName val="3호맨홀집계표"/>
      <sheetName val="3호맨홀수량산출"/>
      <sheetName val="3호맨홀가감수량"/>
      <sheetName val="4호맨홀집계표"/>
      <sheetName val="4호맨홀수량산출"/>
      <sheetName val="4호맨홀가감수량"/>
      <sheetName val="5호맨홀집계표"/>
      <sheetName val="5호맨홀수량산출"/>
      <sheetName val="5호맨홀가감수량"/>
      <sheetName val="우수받이"/>
      <sheetName val="포장공수량집계"/>
      <sheetName val="ASP포장"/>
      <sheetName val="CON'C포장"/>
      <sheetName val="고압블럭포장"/>
      <sheetName val="가시설(TYPE-A)집계표"/>
      <sheetName val="가시설(TYPE-A)"/>
      <sheetName val="가시설(TYPE-B)집계표 "/>
      <sheetName val="가시설(TYPE-B)"/>
      <sheetName val="Sheet2"/>
      <sheetName val="Sheet1"/>
      <sheetName val="DATA1"/>
      <sheetName val="DATA2"/>
      <sheetName val="DATA3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4.포장공"/>
      <sheetName val="관로"/>
      <sheetName val="가정연결관"/>
      <sheetName val="5.부대공"/>
      <sheetName val="(1)가시설공"/>
      <sheetName val="(2)경고"/>
      <sheetName val="(3)기타"/>
      <sheetName val="6.주요자재대"/>
      <sheetName val="7.폐기물"/>
      <sheetName val="간지"/>
      <sheetName val="가시설단위수량"/>
      <sheetName val="SORCE1"/>
      <sheetName val="단위수량"/>
      <sheetName val="간접"/>
      <sheetName val="수량산출"/>
    </sheetNames>
    <sheetDataSet>
      <sheetData sheetId="0"/>
      <sheetData sheetId="1" refreshError="1">
        <row r="31">
          <cell r="G31">
            <v>2.23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가시설수량"/>
      <sheetName val="집계표"/>
      <sheetName val="단위수량"/>
      <sheetName val="#REF"/>
      <sheetName val="수량산출"/>
      <sheetName val="대창(함평)"/>
      <sheetName val="대창(장성)"/>
      <sheetName val="대창(함평)-창열"/>
      <sheetName val="맨홀수량집계"/>
      <sheetName val="가시설단위수량"/>
      <sheetName val="SORCE1"/>
      <sheetName val="일위대가"/>
      <sheetName val="식재"/>
      <sheetName val="시설물"/>
      <sheetName val="식재출력용"/>
      <sheetName val="유지관리"/>
      <sheetName val="단가"/>
      <sheetName val="가시설(TYPE-A)"/>
      <sheetName val="1호맨홀가감수량"/>
      <sheetName val="1-1평균터파기고(1)"/>
      <sheetName val="1호맨홀수량산출"/>
      <sheetName val="DATE"/>
      <sheetName val="H-PILE수량집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력DATA"/>
      <sheetName val="교량간지(1)"/>
      <sheetName val="설계책임자의견"/>
      <sheetName val="교량간지 (2)"/>
      <sheetName val="흐름도"/>
      <sheetName val="INPUT설계의견"/>
      <sheetName val="OUTPUT결과설계의견"/>
      <sheetName val="교량간지 (3)"/>
      <sheetName val="바닥판"/>
      <sheetName val="JOIN(2span)"/>
      <sheetName val="JOIN(3span)"/>
      <sheetName val="철근량산정및사용성검토"/>
      <sheetName val="최적철근량산정"/>
      <sheetName val="신축량산정J2"/>
      <sheetName val="신축량산정J3"/>
      <sheetName val="신축량산정"/>
      <sheetName val="반력산정1"/>
      <sheetName val="반력산정2"/>
      <sheetName val="반력산정3"/>
      <sheetName val="8.횡빔의 설계"/>
      <sheetName val="교량간지 (4)"/>
      <sheetName val="주빔의 설계"/>
      <sheetName val="교량간지 (5)"/>
      <sheetName val="SAP2Sapn"/>
      <sheetName val="기초(중마오수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토공집계"/>
      <sheetName val="포장 산출근거(A)"/>
      <sheetName val="a"/>
      <sheetName val="a-1"/>
      <sheetName val="a-1-1"/>
      <sheetName val="a-1-2"/>
      <sheetName val="a-1-3"/>
      <sheetName val="a-1-4"/>
      <sheetName val="a-2"/>
      <sheetName val="A-LINE"/>
      <sheetName val="A비포장"/>
      <sheetName val="A포장구간 "/>
      <sheetName val="간이토류벽"/>
      <sheetName val="토공집계(A)"/>
      <sheetName val="관로공수량"/>
      <sheetName val="오수관수량집계표"/>
      <sheetName val="A-LINE (2)"/>
      <sheetName val="A맨홀수량 "/>
      <sheetName val="A LINE"/>
      <sheetName val="오수받이 수량산출(A)"/>
      <sheetName val="내부검사(A)"/>
      <sheetName val="구조물공수량집계표"/>
      <sheetName val="시멘트골재산출표"/>
      <sheetName val="맨홀펌수량집계표"/>
      <sheetName val="산출근거"/>
      <sheetName val="맨홀펌프장수량(A)"/>
      <sheetName val="맨홀산출근거"/>
      <sheetName val="펌프도면"/>
      <sheetName val="산출근거(A)"/>
      <sheetName val="A수량집계"/>
      <sheetName val="A산출근거"/>
      <sheetName val="수량총괄(A)"/>
      <sheetName val="부대수량A"/>
      <sheetName val="휀스수량집계(A)"/>
      <sheetName val="휀스그림(A)"/>
      <sheetName val="휀스단위수량(A)"/>
      <sheetName val="정문수량집계(A)"/>
      <sheetName val="정문그림(A)"/>
      <sheetName val="정문단위수량(A)"/>
      <sheetName val="상수관이설근거(A)"/>
      <sheetName val="안전보호책(A)"/>
      <sheetName val="가설건물수량"/>
      <sheetName val="(A)"/>
      <sheetName val="정문수량"/>
      <sheetName val="수량집계표(A)"/>
      <sheetName val="산출근거 (2)"/>
      <sheetName val="#REF"/>
      <sheetName val="수량산출"/>
      <sheetName val="노임이"/>
      <sheetName val="내역서"/>
      <sheetName val="INPUT"/>
      <sheetName val="3BL공동구 수량"/>
      <sheetName val="2호맨홀공제수량"/>
      <sheetName val="laroux"/>
      <sheetName val="개략공사비 증(감)"/>
      <sheetName val="총괄내역서"/>
      <sheetName val="교량 1호표"/>
      <sheetName val="관급자재 예산서(최종)"/>
      <sheetName val="288-1"/>
      <sheetName val="190-1"/>
      <sheetName val="25-1"/>
      <sheetName val="관급자재 예산섞(최종)"/>
      <sheetName val="DATE"/>
      <sheetName val="공구원가계산"/>
      <sheetName val="관경별내역서"/>
      <sheetName val="단목"/>
      <sheetName val="토목수량"/>
      <sheetName val="토사(PE)"/>
      <sheetName val="구조물철거타공정이월"/>
      <sheetName val="비목군분류일위"/>
      <sheetName val="단가산출서"/>
      <sheetName val="집수정(600-700)"/>
      <sheetName val="약품공급2"/>
      <sheetName val="과속방지턱위치조서"/>
      <sheetName val="노임단가"/>
      <sheetName val="2000노임기준"/>
      <sheetName val="부안일위"/>
      <sheetName val="단가결정"/>
      <sheetName val="시설물일위"/>
      <sheetName val="가설공사"/>
      <sheetName val="내역아"/>
      <sheetName val="울타리"/>
      <sheetName val="Total"/>
      <sheetName val="표지"/>
      <sheetName val="1차증가원가계산"/>
      <sheetName val="ITEM"/>
      <sheetName val="정부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단가"/>
      <sheetName val="총괄"/>
      <sheetName val="갑,을"/>
      <sheetName val="표지"/>
      <sheetName val="개요"/>
      <sheetName val="사통"/>
      <sheetName val="단가검토"/>
      <sheetName val="설치중량 "/>
      <sheetName val="철거중량"/>
      <sheetName val="수문일위 "/>
      <sheetName val="자재단가"/>
      <sheetName val="수량산출"/>
      <sheetName val="결과조달"/>
      <sheetName val="설계개요"/>
      <sheetName val="발주내역"/>
      <sheetName val="단가"/>
      <sheetName val="사유서(출)"/>
      <sheetName val="약품설비"/>
      <sheetName val="도로구조공사비"/>
      <sheetName val="도로토공공사비"/>
      <sheetName val="여수토공사비"/>
      <sheetName val="내역"/>
      <sheetName val="한전납입금"/>
      <sheetName val="품셈(기초)"/>
      <sheetName val="내역서"/>
      <sheetName val="#REF"/>
      <sheetName val="일위"/>
      <sheetName val="ABUT수량-A1"/>
      <sheetName val="계약일반사항"/>
      <sheetName val="제경비요율"/>
      <sheetName val="노무비"/>
      <sheetName val="총괄표"/>
      <sheetName val="산출근거"/>
      <sheetName val="공사비"/>
      <sheetName val="조경일람"/>
      <sheetName val="예가표"/>
      <sheetName val="실행철강하도"/>
      <sheetName val="교각계산"/>
      <sheetName val="부안일위"/>
      <sheetName val="구조물철거타공정이월"/>
      <sheetName val="1.동력공사"/>
      <sheetName val="재료값"/>
      <sheetName val="사리부설"/>
      <sheetName val="자재견적 (대왕) (2)"/>
      <sheetName val="일위대가(가설)"/>
      <sheetName val="산수배수"/>
      <sheetName val="1,2공구원가계산서"/>
      <sheetName val="2공구산출내역"/>
      <sheetName val="1공구산출내역서"/>
      <sheetName val="투찰내역"/>
      <sheetName val="집계표"/>
      <sheetName val="전차선로 물량표"/>
      <sheetName val="조명시설"/>
      <sheetName val="밸브설치"/>
      <sheetName val="터파기및재료"/>
      <sheetName val="설계"/>
      <sheetName val="1단계"/>
      <sheetName val="단면가정"/>
      <sheetName val="부대내역"/>
      <sheetName val="철집"/>
      <sheetName val="CCTV내역서"/>
      <sheetName val="unit"/>
      <sheetName val="현장관리비 산출내역"/>
      <sheetName val="전기"/>
      <sheetName val="VXXXXX"/>
      <sheetName val="단위가격 "/>
      <sheetName val="년도별"/>
      <sheetName val="설계(원가)"/>
      <sheetName val="내역서(변경2)"/>
      <sheetName val="내역서 (변경)"/>
      <sheetName val="자재집계표"/>
      <sheetName val="환토"/>
      <sheetName val="단가산출(운반장비)"/>
      <sheetName val="토공집계표"/>
      <sheetName val="토공계산서"/>
      <sheetName val="운반성토집계"/>
      <sheetName val="토적집계"/>
      <sheetName val="토적표"/>
      <sheetName val="비탈면보호공수량"/>
      <sheetName val="구조물깨기"/>
      <sheetName val="구조물깨기산근"/>
      <sheetName val="배수공집계표"/>
      <sheetName val="배수토공"/>
      <sheetName val="측구공"/>
      <sheetName val="L형측구"/>
      <sheetName val="도로경계석"/>
      <sheetName val="산마루측구"/>
      <sheetName val=" U형배수관"/>
      <sheetName val="도수로"/>
      <sheetName val="집수정(측구)"/>
      <sheetName val="용수로"/>
      <sheetName val="우오수공"/>
      <sheetName val="관수량"/>
      <sheetName val="우수받이"/>
      <sheetName val="집수정 (우오수)"/>
      <sheetName val="암거공"/>
      <sheetName val="박스암거"/>
      <sheetName val="맹암거공"/>
      <sheetName val="설계변경(운동장)"/>
      <sheetName val="운동장맹암거1"/>
      <sheetName val="운동장맹암거2"/>
      <sheetName val="집수정(맹암거)"/>
      <sheetName val="운동장맹암거(평면도)"/>
      <sheetName val="옹벽공"/>
      <sheetName val="포장공"/>
      <sheetName val="소로수량"/>
      <sheetName val="소로수량산출"/>
      <sheetName val="보도수량"/>
      <sheetName val="가로수수량"/>
      <sheetName val="차선도색"/>
      <sheetName val="차선수량"/>
      <sheetName val="도수로원가"/>
      <sheetName val="도수로내역"/>
      <sheetName val="도수로수량"/>
      <sheetName val="수토공단위당"/>
      <sheetName val="내역표지"/>
      <sheetName val="단면 (2)"/>
      <sheetName val="일위대가"/>
      <sheetName val="남양내역"/>
      <sheetName val="Sheet1 (2)"/>
      <sheetName val="재료비"/>
      <sheetName val="날개벽"/>
      <sheetName val="일위대가표"/>
      <sheetName val="PIPE내역_FCN_"/>
      <sheetName val="8.PILE  (돌출)"/>
      <sheetName val="총괄내역서"/>
      <sheetName val="Sheet1"/>
      <sheetName val="DATE"/>
      <sheetName val="금액내역서"/>
      <sheetName val="1.설계기준"/>
      <sheetName val="D-623D"/>
      <sheetName val="제출내역 (2)"/>
      <sheetName val="산근(PE,300)"/>
      <sheetName val="특2호부관하천산근"/>
      <sheetName val="교각1"/>
      <sheetName val="CODE"/>
      <sheetName val="COPING"/>
      <sheetName val="기초공"/>
      <sheetName val="MOTOR"/>
      <sheetName val="기둥(원형)"/>
      <sheetName val="차액보증"/>
      <sheetName val="S.중기사용료"/>
      <sheetName val="입력란"/>
      <sheetName val="97노임단가"/>
      <sheetName val="말뚝지지력산정"/>
      <sheetName val="입력값"/>
      <sheetName val="설계기준 및 하중계산"/>
      <sheetName val="참조"/>
      <sheetName val="설명"/>
      <sheetName val="시공여유율"/>
      <sheetName val="고창방향"/>
      <sheetName val="일위대가(목록)"/>
      <sheetName val="자원리스트"/>
      <sheetName val="공사비예산서(토목분)"/>
      <sheetName val="전기혼잡제경비(45)"/>
      <sheetName val="대비"/>
      <sheetName val="별첨1-임식"/>
      <sheetName val="기본자료"/>
      <sheetName val="1.토공"/>
      <sheetName val="전선 및 전선관"/>
      <sheetName val="찍기"/>
      <sheetName val="P-산#1-1(WOWA1)"/>
      <sheetName val="매립"/>
      <sheetName val="98수문일위"/>
      <sheetName val="유림골조"/>
      <sheetName val="가설공사비"/>
      <sheetName val="6PILE  (돌출)"/>
      <sheetName val="양수장내역"/>
      <sheetName val="양수장"/>
      <sheetName val="cover예산"/>
      <sheetName val="cover설계서"/>
      <sheetName val="예산서갑지"/>
      <sheetName val="원가계산"/>
      <sheetName val="원가근거 "/>
      <sheetName val="관급자재집계"/>
      <sheetName val="내역서집계"/>
      <sheetName val="내역서(1. 옥외전력 및 수변전설비)"/>
      <sheetName val="내역서(2. 접지 및 피뢰침 설비)"/>
      <sheetName val="내역서(3. CABLE TRAY)"/>
      <sheetName val="내역서(4. 가압장 동력)"/>
      <sheetName val="내역서(5. 약품투입동,응집침전지 동력)"/>
      <sheetName val="내역서(6. 여과지 동력)"/>
      <sheetName val="내역서(7. 농축조,농축분배조 동력)"/>
      <sheetName val="내역서(8. 조정농축조,조정농축분배조 동력)"/>
      <sheetName val="내역서(9. 탈리액농축조,탈리액농축분배조 동력)"/>
      <sheetName val="내역서(10. 탈수기동,회수펌프동 동력)"/>
      <sheetName val="내역서(11. 식당 및 창고 전력간선,전열)"/>
      <sheetName val="내역서(12. 식당 및 창고 전등)"/>
      <sheetName val="내역서(13. 가압장 전력간선,전열)"/>
      <sheetName val="내역서(14. 가압장 전등)"/>
      <sheetName val="내역서(15. 여과지 전력간선,전열)"/>
      <sheetName val="내역서(16. 여과지 전등)"/>
      <sheetName val="내역서(17. 각 농축분배조 전등.전열)"/>
      <sheetName val="내역서(18. 옥외 약전 및 방송)"/>
      <sheetName val="내역서(19. 각동 약전 및 방송)"/>
      <sheetName val="부대설비"/>
      <sheetName val="대가갑지"/>
      <sheetName val="분전반설치비 일위대가"/>
      <sheetName val="그림갑지"/>
      <sheetName val="가로등기초"/>
      <sheetName val="잡철물제작"/>
      <sheetName val="관로굴착"/>
      <sheetName val="단가갑지"/>
      <sheetName val="단가비교표"/>
      <sheetName val="산출서갑지"/>
      <sheetName val="공량갑지"/>
      <sheetName val="공량(1. 옥외전력 및 수변전, 외등설비)"/>
      <sheetName val="공량(2. 접지 및 피뢰침 설비)"/>
      <sheetName val="공량(3. CABLE TRAY)"/>
      <sheetName val="공량(4. 가압장 동력)"/>
      <sheetName val="공량(5. 약품투입동,응집침전지 동력)"/>
      <sheetName val="공량(6. 여과지 동력)"/>
      <sheetName val="공량(7. 농축조,농축분배조 동력)"/>
      <sheetName val="공량(8. 조정농축조,조정농축분배조 동력)"/>
      <sheetName val="공량(9. 탈리액농축조,탈리액농축분배조 동력)"/>
      <sheetName val="공량(10. 탈수기동,회수펌프동 동력)"/>
      <sheetName val="공량(11. 식당 및 창고 전력간선,전열)"/>
      <sheetName val="공량(12. 식당 및 창고 전등)"/>
      <sheetName val="공량(13. 가압장 전력간선,전열)"/>
      <sheetName val="공량(14. 가압장 전등)"/>
      <sheetName val="공량(15. 여과지 전력간선,전열)"/>
      <sheetName val="공량(16. 여과지 전등)"/>
      <sheetName val="공량(17. 각 농축분배조 전등.전열)"/>
      <sheetName val="공량(18. 옥외 약전 및 방송)"/>
      <sheetName val="공량(19. 각동 약전 및 방송"/>
      <sheetName val="산출조서갑지"/>
      <sheetName val="산출조서(1.옥외전력 및 수변전, 외등설비)"/>
      <sheetName val="산출조서(2. 접지 및 피뢰침 설비)"/>
      <sheetName val="산출조서(3. CABLE TRAY)"/>
      <sheetName val="산출조서(4. 가압장 동력)"/>
      <sheetName val="산출조서(5. 약품투입동,응집침전지 동력)"/>
      <sheetName val="산출조서(6. 여과지 동력)"/>
      <sheetName val="산출조서(7. 농축조,농축분배조 동력)"/>
      <sheetName val="산출조서(8. 조정농축조,조정농축분배조 동력)"/>
      <sheetName val="산출조서(9. 탈리액농축조,탈리액농축분배조 동력)"/>
      <sheetName val="산출조서(10. 탈수기동,회수펌프동 동력)"/>
      <sheetName val="산출조서(11. 식당 및 창고 전력간선,전열)"/>
      <sheetName val="산출조서(12. 식당 및 창고 전등)"/>
      <sheetName val="산출조서(13. 가압장 전력간선,전열)"/>
      <sheetName val="산출조서(L1. 관리동 전등)"/>
      <sheetName val="산출조서(L2. 침사지 전등,전열)"/>
      <sheetName val="산출조서(15. 여과지 전력간선,전열)"/>
      <sheetName val="산출조서(16. 여과지 전등)"/>
      <sheetName val="산출조서(17. 각 농축분배조 전등.전열)"/>
      <sheetName val="산출조서(18. 옥외 약전 및 방송)"/>
      <sheetName val="산출조서(19. 각동 약전 및 방송)"/>
      <sheetName val="견적갑지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5"/>
      <sheetName val="한전 수탁비 계산 내역"/>
      <sheetName val="CUBICLE설치비 일위대가 "/>
      <sheetName val="9811"/>
      <sheetName val="NFB"/>
      <sheetName val="여과지동"/>
      <sheetName val="대치판정"/>
      <sheetName val="일위집계표"/>
      <sheetName val="중기비"/>
      <sheetName val="지장물C"/>
      <sheetName val="천방교접속"/>
      <sheetName val="공내역"/>
      <sheetName val="일위_파일"/>
      <sheetName val="1호맨홀토공"/>
      <sheetName val="공사비집계"/>
      <sheetName val="PAD TR보호대기초"/>
      <sheetName val="HANDHOLE(2)"/>
      <sheetName val="일위대가(계측기설치)"/>
      <sheetName val="DATA"/>
      <sheetName val="날개벽(시점좌측)"/>
      <sheetName val="입찰안"/>
      <sheetName val="SG"/>
      <sheetName val="98NS-N"/>
      <sheetName val="공사비총괄표"/>
      <sheetName val="일위대가목차"/>
      <sheetName val="배수내역"/>
      <sheetName val="업무처리전"/>
      <sheetName val="96보완계획7.12"/>
      <sheetName val="원가계산서 "/>
      <sheetName val="고용보험료"/>
      <sheetName val="예산내역서"/>
      <sheetName val="9509"/>
      <sheetName val="공통비총괄표"/>
      <sheetName val="도근좌표"/>
      <sheetName val="설계조건"/>
      <sheetName val="기자재비"/>
      <sheetName val="EP0618"/>
      <sheetName val="토사(PE)"/>
      <sheetName val="관로조서"/>
      <sheetName val="요율"/>
      <sheetName val="NYS"/>
      <sheetName val="토적"/>
      <sheetName val="Sheet2"/>
      <sheetName val="횡배수관집현황(2공구)"/>
      <sheetName val="건              축"/>
      <sheetName val="문학간접"/>
      <sheetName val="TOTAL3"/>
      <sheetName val="시행후면적"/>
      <sheetName val="원형1호맨홀토공수량"/>
      <sheetName val="1NYS(당)"/>
      <sheetName val="변경집계표"/>
      <sheetName val="설치중량_"/>
      <sheetName val="수문일위_"/>
      <sheetName val="자재견적_(대왕)_(2)"/>
      <sheetName val="견적대비"/>
      <sheetName val="BID"/>
      <sheetName val="A-4"/>
      <sheetName val="공문"/>
      <sheetName val="갑지"/>
      <sheetName val="부표총괄"/>
      <sheetName val="조건표"/>
      <sheetName val="지급자재"/>
      <sheetName val="단가산출내역(노임부분수정)"/>
      <sheetName val="MACRO(MCC)"/>
      <sheetName val="원가계산서"/>
      <sheetName val="작업일보"/>
      <sheetName val="표준계약서"/>
      <sheetName val="본선 토공 분배표"/>
      <sheetName val="장비"/>
      <sheetName val="부하계산서"/>
      <sheetName val="부하(성남)"/>
      <sheetName val="하수급견적대비"/>
      <sheetName val="산근1"/>
      <sheetName val="관리,공감"/>
      <sheetName val="입찰"/>
      <sheetName val="설계내역"/>
      <sheetName val="소야공정계획표"/>
      <sheetName val="자재대"/>
      <sheetName val="현경"/>
      <sheetName val="간선계산"/>
      <sheetName val="점수계산1-2"/>
      <sheetName val="전화번호DATA (2001)"/>
      <sheetName val="노무"/>
      <sheetName val="자압"/>
      <sheetName val="주형"/>
      <sheetName val="자재"/>
      <sheetName val="내역서1"/>
      <sheetName val="1.설계조건"/>
      <sheetName val="현산지구200420"/>
      <sheetName val="가공비"/>
      <sheetName val="입상내역"/>
      <sheetName val="상 부"/>
      <sheetName val="공  종  별  집  계  표"/>
      <sheetName val="일  위  대  가  목  록"/>
      <sheetName val="일 위 대 가 표"/>
      <sheetName val="단  가  대  비  표"/>
      <sheetName val="연습"/>
      <sheetName val="건축내역"/>
      <sheetName val="본지점중"/>
      <sheetName val="단가일람"/>
      <sheetName val="원가계산서(집계)"/>
      <sheetName val="반중력식옹벽"/>
      <sheetName val="당초명세(평)"/>
      <sheetName val="계화배수"/>
      <sheetName val="설계내역서"/>
      <sheetName val="INPUT"/>
      <sheetName val="참조자료"/>
      <sheetName val="청하배수"/>
      <sheetName val="계산근거"/>
      <sheetName val="_x0000__x000c__x0000__x000c__x0000__x0000_耀僵䅛_x0000__x0000__x0000__x0000__x0001__x0000__x0000__x0000_‎ӥ_x001b__x0000__x000c__x0000__x000c__x0000__x0000_"/>
      <sheetName val="_x0000__x000c__x0000__x000c__x0000__x0000_렀హ䆍_x0000__x0000__x0000__x0000__x0001__x0000__x0000__x0000_2_x0000__x0000__x0000__x0000__x0000__x001c__x0000__x000c__x0000_"/>
      <sheetName val="안정계산"/>
      <sheetName val="단면검토"/>
      <sheetName val="관급수량총"/>
      <sheetName val="자재단가비교표"/>
      <sheetName val="공장유"/>
      <sheetName val="기계경비일람"/>
      <sheetName val="입력단가"/>
      <sheetName val="200"/>
      <sheetName val="단위수량"/>
      <sheetName val="단면설계"/>
      <sheetName val="안정검토"/>
      <sheetName val="석탄2.3물량"/>
      <sheetName val="수문일위(2012)"/>
      <sheetName val="수지예산"/>
      <sheetName val="3련 BOX"/>
      <sheetName val="곡관산근원본"/>
      <sheetName val="경비2내역"/>
      <sheetName val="아파트 "/>
      <sheetName val="A(Rev.3)"/>
      <sheetName val="Macro"/>
      <sheetName val="Taux"/>
      <sheetName val="국내"/>
      <sheetName val="입력시트"/>
      <sheetName val="3.하중산정4.지지력"/>
      <sheetName val="재개발"/>
      <sheetName val="토총괄 (2)"/>
      <sheetName val="음봉방향"/>
      <sheetName val="계화총괄"/>
      <sheetName val="계화배수(3대)"/>
      <sheetName val="공통"/>
      <sheetName val="건축"/>
      <sheetName val="건축-물가변동"/>
      <sheetName val="일반문틀 설치"/>
      <sheetName val="샌딩 에폭시 도장"/>
      <sheetName val="스텐문틀설치"/>
      <sheetName val="주beam"/>
      <sheetName val="기기리스트"/>
      <sheetName val="기존구조물철거집계계표"/>
      <sheetName val="충돌 내용"/>
      <sheetName val="견적대비표"/>
      <sheetName val="집계표(육상)"/>
      <sheetName val="플랜트 설치"/>
      <sheetName val="교량하부공"/>
      <sheetName val="A1"/>
      <sheetName val="M-EQPT-Z"/>
      <sheetName val="토공총괄표"/>
      <sheetName val="단가산출서(표지)"/>
      <sheetName val="목차"/>
      <sheetName val="요율산출"/>
      <sheetName val="공종별예산조사"/>
      <sheetName val="수량산출서"/>
      <sheetName val="터파기,맨홀"/>
      <sheetName val="1공구8.개소"/>
      <sheetName val="운반"/>
      <sheetName val="운반산출"/>
      <sheetName val="작업부산물수량"/>
      <sheetName val="산업폐기물"/>
      <sheetName val="조립식 가설건물"/>
      <sheetName val="감독차량유지"/>
      <sheetName val="실행내역서"/>
      <sheetName val="2000년1차"/>
      <sheetName val="굴화내역"/>
      <sheetName val="굴화적격"/>
      <sheetName val="재료노무비율"/>
      <sheetName val="설계단가"/>
      <sheetName val="아파트내역"/>
      <sheetName val="48일위"/>
      <sheetName val="48수량"/>
      <sheetName val="22수량"/>
      <sheetName val="49일위"/>
      <sheetName val="22일위"/>
      <sheetName val="49수량"/>
      <sheetName val="증감내역서"/>
      <sheetName val="CAT_5"/>
      <sheetName val="NAI"/>
      <sheetName val="약품공급2"/>
      <sheetName val="COPING-1"/>
      <sheetName val="역T형교대-2수량"/>
      <sheetName val="Y-WORK"/>
      <sheetName val="공사비증감"/>
      <sheetName val="수지예산서(세부) (2)"/>
      <sheetName val="포장물량집계"/>
      <sheetName val="가도공"/>
      <sheetName val="분전함신설"/>
      <sheetName val="접지1종"/>
      <sheetName val="장문교(대전)"/>
      <sheetName val="주재료비"/>
      <sheetName val="수량이동"/>
      <sheetName val="신표지1"/>
      <sheetName val="자재일위(경)"/>
      <sheetName val="정공공사"/>
      <sheetName val="기계경비(시간당)"/>
      <sheetName val="램머"/>
      <sheetName val="단가조사"/>
      <sheetName val="Baby일위대가"/>
      <sheetName val="조건"/>
      <sheetName val="단가산출"/>
      <sheetName val="전체도급"/>
      <sheetName val="부대대비"/>
      <sheetName val="냉연집계"/>
      <sheetName val="1-1"/>
      <sheetName val="산출내역서집계표"/>
      <sheetName val="1공구 건정토건 철콘"/>
      <sheetName val="2공구하도급내역서"/>
      <sheetName val="토량1-1"/>
      <sheetName val="적현로"/>
      <sheetName val="변경내역서"/>
      <sheetName val="수목단가"/>
      <sheetName val="시설수량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/>
      <sheetData sheetId="198"/>
      <sheetData sheetId="199" refreshError="1"/>
      <sheetData sheetId="200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부하"/>
      <sheetName val="TR용량"/>
      <sheetName val="BATT"/>
      <sheetName val="GENCALC"/>
      <sheetName val="CABLE SIZE CALCULATION SHEET"/>
      <sheetName val="IMPEADENCE MAP "/>
      <sheetName val="IMPEADENCE "/>
      <sheetName val="등가거리"/>
      <sheetName val="MCCCALC"/>
      <sheetName val="CABLECALC"/>
      <sheetName val="DATA"/>
      <sheetName val="DATA1"/>
      <sheetName val="MOTOR"/>
      <sheetName val="견적갑지"/>
      <sheetName val="입찰참가보고 (2)"/>
      <sheetName val="집계표"/>
      <sheetName val="내역"/>
      <sheetName val="부대공II"/>
      <sheetName val="가설사무실"/>
      <sheetName val="조직도"/>
      <sheetName val="카메라"/>
      <sheetName val="000000"/>
      <sheetName val="조명율표"/>
      <sheetName val="CABLE"/>
      <sheetName val="전동기수정"/>
      <sheetName val="전동기적용"/>
      <sheetName val="전동기"/>
      <sheetName val="PACKAGE"/>
      <sheetName val="전선"/>
      <sheetName val="전선관"/>
      <sheetName val="허용전류"/>
      <sheetName val="선로정수"/>
      <sheetName val="전선관(1)"/>
      <sheetName val="부하산정"/>
      <sheetName val="케이블선정"/>
      <sheetName val="Sheet9"/>
      <sheetName val="Sheet10"/>
      <sheetName val="Sheet12"/>
      <sheetName val="Sheet11"/>
      <sheetName val="Sheet13"/>
      <sheetName val="Sheet14"/>
      <sheetName val="Sheet15"/>
      <sheetName val="Sheet16"/>
      <sheetName val="토목원가계산서"/>
      <sheetName val="토목원가"/>
      <sheetName val="집계장"/>
      <sheetName val="설계내역"/>
      <sheetName val="제외공종"/>
      <sheetName val="공정현황보고(3.20) (2)"/>
      <sheetName val="추진공정(법인)3.20"/>
      <sheetName val="공정현황보고(3.27) (2)"/>
      <sheetName val="추진공정(법인)3.27"/>
      <sheetName val="공정현황보고(4.2)"/>
      <sheetName val="표지"/>
      <sheetName val="원가계산"/>
      <sheetName val="원가계산기준"/>
      <sheetName val="단가산출서"/>
      <sheetName val="수량산출-재료"/>
      <sheetName val="수량산출-노무"/>
      <sheetName val="산출1-전력"/>
      <sheetName val="산출1-분전반"/>
      <sheetName val="산출2-기기동력"/>
      <sheetName val="산출3-동력"/>
      <sheetName val="산출4-접지"/>
      <sheetName val="산출5-피뢰침"/>
      <sheetName val="산출6-전등"/>
      <sheetName val="산출-전등(TRAY)"/>
      <sheetName val="산출7-전열"/>
      <sheetName val="산출8-조명제어"/>
      <sheetName val="산출9-TRAY"/>
      <sheetName val="단가조사-1"/>
      <sheetName val="단가조사-2"/>
      <sheetName val="일위집계"/>
      <sheetName val="일위대가"/>
      <sheetName val="노임단가"/>
      <sheetName val="설계참고목차"/>
      <sheetName val="수량조서"/>
      <sheetName val="1.철주신설"/>
      <sheetName val="2.철주신설"/>
      <sheetName val="3.철주신설"/>
      <sheetName val="4.비임신설"/>
      <sheetName val="5.기기가대"/>
      <sheetName val="6.철주기초"/>
      <sheetName val="7.기기기초"/>
      <sheetName val="8.기기기초"/>
      <sheetName val="9.기기기초"/>
      <sheetName val="10.단권변압기"/>
      <sheetName val="11.가스절연"/>
      <sheetName val="12.전자식제어반"/>
      <sheetName val="13.고장점표정반"/>
      <sheetName val="14.GP"/>
      <sheetName val="15.전철용RTU"/>
      <sheetName val="16.R-C BANK"/>
      <sheetName val="17.모선배선"/>
      <sheetName val="18.제어및전력케이블"/>
      <sheetName val="19.핏트"/>
      <sheetName val="20.배수로"/>
      <sheetName val="21.스틸그레이팅"/>
      <sheetName val="22.접지장치"/>
      <sheetName val="23.옥외전선관"/>
      <sheetName val="24.옥외외등"/>
      <sheetName val="25.무인화설비"/>
      <sheetName val="26.콘크리트포장"/>
      <sheetName val="27.자갈부설"/>
      <sheetName val="28.휀스"/>
      <sheetName val="29.소내용TR"/>
      <sheetName val="30.고배용VCB"/>
      <sheetName val="31.고배용RTU"/>
      <sheetName val="32.기기기초"/>
      <sheetName val="33.지중케이블"/>
      <sheetName val="34.전력용관로"/>
      <sheetName val="35.장주신설"/>
      <sheetName val="36.맨홀"/>
      <sheetName val="37.운반비"/>
      <sheetName val="운반비(철재류)"/>
      <sheetName val="운반비(전선관)"/>
      <sheetName val="운반비(전선류)"/>
      <sheetName val="호표"/>
      <sheetName val="시중노임표"/>
      <sheetName val="견적단가"/>
      <sheetName val="재료단가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Sheet1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목차"/>
      <sheetName val="도급내역서"/>
      <sheetName val="1.공사집행계획서"/>
      <sheetName val="2.예산내역검토서"/>
      <sheetName val="3.실행원가내역서"/>
      <sheetName val="4.실행예산단가산출서(단가)"/>
      <sheetName val="4.실행예산단가산출서(금액)"/>
      <sheetName val="5.현장관리비"/>
      <sheetName val="6.공사예정공정표"/>
      <sheetName val="7.인원동원현황"/>
      <sheetName val="8.장비투입현황"/>
      <sheetName val="9.문제점 및 대책"/>
      <sheetName val="10.설계변경 및 추가공사"/>
      <sheetName val="공사수행범위"/>
      <sheetName val="자재투입계획"/>
      <sheetName val="사급자재구입량"/>
      <sheetName val="산출근거"/>
      <sheetName val="사급자재재료표"/>
      <sheetName val="단가비교표"/>
      <sheetName val="Chart1"/>
      <sheetName val="내역서"/>
      <sheetName val="단위내역목록"/>
      <sheetName val="단위내역서"/>
      <sheetName val="총괄표"/>
      <sheetName val="원가(1)"/>
      <sheetName val="원가(2)"/>
      <sheetName val="공량산출서"/>
      <sheetName val="Module1"/>
      <sheetName val="적쒩2002"/>
      <sheetName val="단위내엍목록"/>
      <sheetName val="원가계산서"/>
      <sheetName val="설계내역서"/>
      <sheetName val="제어반공량"/>
      <sheetName val="가격조사"/>
      <sheetName val="제어반견적"/>
      <sheetName val="주요물량"/>
      <sheetName val="안영판암원가계산서"/>
      <sheetName val="안영-판암간집계표"/>
      <sheetName val="안영복개집계표"/>
      <sheetName val="안영복개터널옥외변전"/>
      <sheetName val="안영복개터널가로등"/>
      <sheetName val="안영복개터널케이블(할증제외)"/>
      <sheetName val="안영복개터널케이블(할증)"/>
      <sheetName val="안영복개터널조명(할증제외)"/>
      <sheetName val="안영복개터널조명(할증)"/>
      <sheetName val="안영복개터널방재(할증제외)"/>
      <sheetName val="안영복개터널방재(할증)"/>
      <sheetName val="안영복개터널소화기(할증제외)"/>
      <sheetName val="안영복개터널소화기(할증)"/>
      <sheetName val="구완집계표"/>
      <sheetName val="구완터널옥외변전"/>
      <sheetName val="구완터널가로등"/>
      <sheetName val="구완터널케이블(할증제외)"/>
      <sheetName val="구완터널케이블(할증)"/>
      <sheetName val="구완터널조명(할증제외)"/>
      <sheetName val="구완터널조명(할증)"/>
      <sheetName val="구완터널방재(할증제외)"/>
      <sheetName val="구완터널방재(할증)"/>
      <sheetName val="구완터널소화기(할증제외)"/>
      <sheetName val="구완터널소화기(할증)"/>
      <sheetName val="안영영업소집계표"/>
      <sheetName val="안영옥외전기"/>
      <sheetName val="안영옥내전기"/>
      <sheetName val="안영옥내약전설비공사"/>
      <sheetName val="안영소방"/>
      <sheetName val="안영TG설비공사"/>
      <sheetName val="안영지명표지판총괄"/>
      <sheetName val="안영지명표지판"/>
      <sheetName val="안영지명표지판2"/>
      <sheetName val="안영IC집계표"/>
      <sheetName val="안영IC"/>
      <sheetName val="안영IC신호등집계표"/>
      <sheetName val="안영IC신호등"/>
      <sheetName val="남대전JC집계표"/>
      <sheetName val="남대전JC"/>
      <sheetName val="교량집계표(안영-판암감)"/>
      <sheetName val="교량점검등(안영-판암간)"/>
      <sheetName val="지급자재집계표"/>
      <sheetName val="안영복개터널지급자재"/>
      <sheetName val="구완터널지급자재"/>
      <sheetName val="안영영업소지급자재"/>
      <sheetName val="안영IC가로등지급자재"/>
      <sheetName val="남대전JC가로등지급자재"/>
      <sheetName val="공구손료 산출내역"/>
      <sheetName val="대비"/>
      <sheetName val="WORK"/>
      <sheetName val="일반공사"/>
      <sheetName val="DS-LOAD"/>
      <sheetName val="ITEM"/>
      <sheetName val="정부노임단가"/>
      <sheetName val="2F 회의실견적(5_14 일대)"/>
      <sheetName val="CONCRETE"/>
      <sheetName val="D-3503"/>
      <sheetName val="P礔CKAGE"/>
      <sheetName val="운반비(전선륐)"/>
      <sheetName val="지급자재"/>
      <sheetName val="남양시작동자105노65기1.3화1.2"/>
      <sheetName val="차액보증"/>
      <sheetName val="경비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공통비"/>
      <sheetName val="날개벽"/>
      <sheetName val="A-4"/>
      <sheetName val="건축내역"/>
      <sheetName val="결과조달"/>
      <sheetName val="일위대가서"/>
      <sheetName val="MCC,분전반"/>
      <sheetName val="PANEL"/>
      <sheetName val="신규단가-00.11.30"/>
      <sheetName val="원가계산서-계약"/>
      <sheetName val="계약내역서"/>
      <sheetName val="단가조서"/>
      <sheetName val="견적단가(조명제어)"/>
      <sheetName val="견적단가(등기구)"/>
      <sheetName val="견적단가(수배전반)"/>
      <sheetName val="코드"/>
      <sheetName val="전기일위대가"/>
      <sheetName val="Y-WORK"/>
      <sheetName val="전차선로 물량표"/>
      <sheetName val="BLOCK(1)"/>
      <sheetName val="자재단가"/>
      <sheetName val="중기사용료"/>
      <sheetName val="설계예산내역서"/>
      <sheetName val="노원열병합  건축공사기성내역서"/>
      <sheetName val="공통가설"/>
      <sheetName val="타공종이기"/>
      <sheetName val="소비자가"/>
      <sheetName val="내역분기"/>
      <sheetName val="31.고_x0000_RTU"/>
      <sheetName val="공사비집계"/>
      <sheetName val="K1자재(3차등)"/>
      <sheetName val="VXXXXX"/>
      <sheetName val="전도금청구서"/>
      <sheetName val="전도금청구서 (2)"/>
      <sheetName val="자금분계"/>
      <sheetName val="미지급"/>
      <sheetName val="직영노"/>
      <sheetName val="금전출납 "/>
      <sheetName val="현금출납부"/>
      <sheetName val="식대 "/>
      <sheetName val="장비사용료"/>
      <sheetName val="장비대"/>
      <sheetName val="유류대"/>
      <sheetName val="자재대"/>
      <sheetName val="기성고조서(폐기물) (2)"/>
      <sheetName val="기성고조서(순성토)"/>
      <sheetName val="기성고조서(배수)"/>
      <sheetName val="배수외주내역서"/>
      <sheetName val="Sheet3 (5)"/>
      <sheetName val="Sheet3 (6)"/>
      <sheetName val="11.자재단가"/>
      <sheetName val="Sheet1 (2)"/>
      <sheetName val="SG"/>
      <sheetName val="투찰"/>
      <sheetName val="CTEMCOST"/>
      <sheetName val="98지급계획"/>
      <sheetName val="데이타"/>
      <sheetName val="부대내역"/>
      <sheetName val="출근부"/>
      <sheetName val="터널조도"/>
      <sheetName val="CODE"/>
      <sheetName val="sw1"/>
      <sheetName val="NOMUBI"/>
      <sheetName val="I.설계조건"/>
      <sheetName val="TEL"/>
      <sheetName val="ilch"/>
      <sheetName val="c_balju"/>
      <sheetName val="조도계산서 (도서)"/>
      <sheetName val="단위중량"/>
      <sheetName val="3BL공동구 수량"/>
      <sheetName val="견적시담(송포2공구)"/>
      <sheetName val="몰탈재료산출"/>
      <sheetName val="설계조건"/>
      <sheetName val="안정계산"/>
      <sheetName val="단면검토"/>
      <sheetName val="토공(완충)"/>
      <sheetName val="단가조사서"/>
      <sheetName val="인건비"/>
      <sheetName val="집1"/>
      <sheetName val="8.PILE  (돌출)"/>
      <sheetName val="신공"/>
      <sheetName val="토공"/>
      <sheetName val="001"/>
      <sheetName val="금액내역서"/>
      <sheetName val="연결임시"/>
      <sheetName val="현금"/>
      <sheetName val="관람석제출"/>
      <sheetName val="L형옹벽(key)"/>
      <sheetName val="구조물철거타공정이월"/>
      <sheetName val="#REF"/>
      <sheetName val="수량산출"/>
      <sheetName val="중기일위대가"/>
      <sheetName val="한강운반비"/>
      <sheetName val="내역서(총)"/>
      <sheetName val="횡배위치"/>
      <sheetName val="BQ"/>
      <sheetName val="일위대가목차"/>
      <sheetName val="DATE"/>
      <sheetName val="총계"/>
      <sheetName val="내역서 "/>
      <sheetName val="준검 내역서"/>
      <sheetName val="기초공"/>
      <sheetName val="기둥(원형)"/>
      <sheetName val="기계내역"/>
      <sheetName val="공통부대비"/>
      <sheetName val="정렬"/>
      <sheetName val="danga"/>
      <sheetName val="BID"/>
      <sheetName val="판"/>
      <sheetName val="BJJIN"/>
      <sheetName val="단가"/>
      <sheetName val="시설물일위"/>
      <sheetName val="노무비"/>
      <sheetName val="TOTAL"/>
      <sheetName val="백호우계수"/>
      <sheetName val="산거각호표"/>
      <sheetName val="B"/>
      <sheetName val="최초침전지집계표"/>
      <sheetName val="6호기"/>
      <sheetName val="fitting"/>
      <sheetName val="ABUT수량-A1"/>
      <sheetName val="건축"/>
      <sheetName val="토공계산서(부체도로)"/>
      <sheetName val="환률"/>
      <sheetName val="겉장"/>
      <sheetName val="기성검사원"/>
      <sheetName val="원가"/>
      <sheetName val="토목"/>
      <sheetName val="간선계산"/>
      <sheetName val="Site Expenses"/>
      <sheetName val="토목주소"/>
      <sheetName val="프랜트면허"/>
      <sheetName val="FACTOR"/>
      <sheetName val="Sheet4"/>
      <sheetName val="손익분석"/>
      <sheetName val="총집계표"/>
      <sheetName val="화재 탐지 설비"/>
      <sheetName val="DATA(BAC)"/>
      <sheetName val="수목단가"/>
      <sheetName val="시설수량표"/>
      <sheetName val="식재수량표"/>
      <sheetName val="일위목록"/>
      <sheetName val="보합"/>
      <sheetName val="현장지지물물량"/>
      <sheetName val="JUCK"/>
      <sheetName val="7.1유효폭"/>
      <sheetName val="실행내역"/>
      <sheetName val="맨홀수량집계"/>
      <sheetName val="수량집계"/>
      <sheetName val="총괄집계표"/>
      <sheetName val="공사개요"/>
      <sheetName val="NEWDRAW"/>
      <sheetName val="자재집계"/>
      <sheetName val="난방열교"/>
      <sheetName val="급탕열교"/>
      <sheetName val="교각1"/>
      <sheetName val="32.銅기기초"/>
      <sheetName val="토공총괄집계"/>
      <sheetName val="조경"/>
      <sheetName val="March"/>
      <sheetName val="입력DATA"/>
      <sheetName val="토목내역"/>
      <sheetName val="가공비"/>
      <sheetName val="노임"/>
      <sheetName val="회사99"/>
      <sheetName val="STORAGE"/>
      <sheetName val="을"/>
      <sheetName val="31.고"/>
      <sheetName val="Customer Databas"/>
      <sheetName val="골조시행"/>
      <sheetName val="단면가정"/>
      <sheetName val="구왤집계표"/>
      <sheetName val="교각계산"/>
      <sheetName val="Ⅴ-2.공종별내역"/>
      <sheetName val="말뚝물량"/>
      <sheetName val="금액집계"/>
      <sheetName val="전신환매도율"/>
      <sheetName val="설변물량"/>
      <sheetName val="소업1교"/>
      <sheetName val="점수계산1-2"/>
      <sheetName val="수량산출서"/>
      <sheetName val="9GNG운반"/>
      <sheetName val="코드표"/>
      <sheetName val="TYPE-B 평균H"/>
      <sheetName val="2000년1차"/>
      <sheetName val="2000전체분"/>
      <sheetName val="35_x000e_장주신설"/>
      <sheetName val="dtxl"/>
      <sheetName val="woo(mac)"/>
      <sheetName val="입찰"/>
      <sheetName val="현경"/>
      <sheetName val="총투자비산정"/>
      <sheetName val="ROE(FI)"/>
      <sheetName val="Sens&amp;Anal"/>
      <sheetName val="장문교(대전)"/>
      <sheetName val="건축(충일분)"/>
      <sheetName val="Dae_Jiju"/>
      <sheetName val="Sikje_ingun"/>
      <sheetName val="TREE_D"/>
      <sheetName val="EUPDAT2"/>
      <sheetName val="사용성검토"/>
      <sheetName val="eq_data"/>
      <sheetName val="기계경비"/>
      <sheetName val="여흥"/>
      <sheetName val="Explanation for Page 17"/>
      <sheetName val="단중표"/>
      <sheetName val="경비2내역"/>
      <sheetName val="터파기및재료"/>
      <sheetName val="(2)"/>
      <sheetName val="기계실"/>
      <sheetName val="현장"/>
      <sheetName val="Sheet2"/>
      <sheetName val="내역1"/>
      <sheetName val="실시설계"/>
      <sheetName val="설계예산서"/>
      <sheetName val="공종별 집계"/>
      <sheetName val="년"/>
      <sheetName val="견적서"/>
      <sheetName val="일위대가목록"/>
      <sheetName val="산업개발안내서"/>
      <sheetName val="FRP배관단가(만수)"/>
      <sheetName val="만수배관단가"/>
      <sheetName val="계산근거"/>
      <sheetName val="UNIT"/>
      <sheetName val="귀래 설계 공내역서"/>
      <sheetName val="대비표"/>
      <sheetName val="45,46"/>
      <sheetName val="일위대가 (목록)"/>
      <sheetName val="실행예산"/>
      <sheetName val="원형맨홀수량"/>
      <sheetName val="단면(RW1)"/>
      <sheetName val="조건표"/>
      <sheetName val="2.예산냴역검토서"/>
      <sheetName val="일위대가(계측기설치)"/>
      <sheetName val="연수동"/>
      <sheetName val="단가대비표"/>
      <sheetName val="공틀공사"/>
      <sheetName val="아파트건축"/>
      <sheetName val="한전고리-을"/>
      <sheetName val="hvac(제어동)"/>
      <sheetName val="단면 (2)"/>
      <sheetName val="#230,#235"/>
      <sheetName val="TYPE1"/>
      <sheetName val="Macro1"/>
      <sheetName val="장비집계"/>
      <sheetName val="제경비"/>
      <sheetName val="TABLE"/>
      <sheetName val="1을"/>
      <sheetName val="품목"/>
      <sheetName val="바닥판"/>
      <sheetName val="unit 4"/>
      <sheetName val="Sheet5"/>
      <sheetName val="BOQ-Summary_Form A2"/>
      <sheetName val="예산변경사항"/>
      <sheetName val="SE-611"/>
      <sheetName val="관거공사비"/>
      <sheetName val="예산서"/>
      <sheetName val="하수급견적대비"/>
      <sheetName val="major"/>
      <sheetName val="06-BATCH "/>
      <sheetName val="변화치수"/>
      <sheetName val="현장관리비집계표"/>
      <sheetName val="J直材4"/>
      <sheetName val="C &amp; G RHS"/>
      <sheetName val="토 적 표"/>
      <sheetName val="품질 및 특성 보정계수"/>
      <sheetName val="을지"/>
      <sheetName val="2.대외공문"/>
      <sheetName val="총괄내역서"/>
      <sheetName val="자료"/>
      <sheetName val="플랜트 설치"/>
      <sheetName val="실행철강하도"/>
      <sheetName val="실행내역서"/>
      <sheetName val="P.M 별"/>
      <sheetName val="8.자재단가"/>
      <sheetName val="전체총괄표"/>
      <sheetName val="요소별"/>
      <sheetName val="전기요금"/>
      <sheetName val="도급대비"/>
      <sheetName val="조건"/>
      <sheetName val="한전위탁공사비2"/>
      <sheetName val="DS-최종"/>
      <sheetName val="단위수량"/>
      <sheetName val="관리비"/>
      <sheetName val="일위대가표"/>
      <sheetName val="명세서"/>
      <sheetName val="전기"/>
      <sheetName val="설계서"/>
      <sheetName val="1.수인터널"/>
      <sheetName val="IMP(MAIN)"/>
      <sheetName val="IMP (REACTOR)"/>
      <sheetName val="예산내역서"/>
      <sheetName val="계획"/>
      <sheetName val="계획세부"/>
      <sheetName val="사용내역서"/>
      <sheetName val="항목별내역서"/>
      <sheetName val="안전담당자"/>
      <sheetName val="유도원"/>
      <sheetName val="안전사진"/>
      <sheetName val="검색"/>
      <sheetName val="변경내역"/>
      <sheetName val="내역총괄표"/>
      <sheetName val="말뚝지지력산정"/>
      <sheetName val="DIAPHRAGM"/>
      <sheetName val="118.세금과공과"/>
      <sheetName val="날개벽(시점좌측)"/>
      <sheetName val="RAHMEN"/>
      <sheetName val="산근"/>
      <sheetName val="단가조정"/>
      <sheetName val="계화배수"/>
      <sheetName val="수량산출근거"/>
      <sheetName val="Proposal"/>
      <sheetName val="dg"/>
      <sheetName val="부대공집계표"/>
      <sheetName val="보차도경계석"/>
      <sheetName val="설계명세서(선로)"/>
      <sheetName val="자재단가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레미콘집계"/>
      <sheetName val="자재집계표"/>
      <sheetName val="축제공집계"/>
      <sheetName val="더돋기"/>
      <sheetName val="호안집계"/>
      <sheetName val="스톤조서"/>
      <sheetName val="스톤수량"/>
      <sheetName val="스톤단위"/>
      <sheetName val="앙카조서"/>
      <sheetName val="앙카수량"/>
      <sheetName val="앙카단위"/>
      <sheetName val="돌망태조서"/>
      <sheetName val="돌망태수량"/>
      <sheetName val="돌망태단위"/>
      <sheetName val="배수공총괄표"/>
      <sheetName val="모르터산출"/>
      <sheetName val="횡배수관집계"/>
      <sheetName val="횡배수관조서"/>
      <sheetName val="횡배;구체집"/>
      <sheetName val="횡배;구체단위"/>
      <sheetName val="횡배;토공집"/>
      <sheetName val="횡배토공"/>
      <sheetName val="평균터파기고"/>
      <sheetName val="횡배수;날개"/>
      <sheetName val="횡날단위"/>
      <sheetName val="암거총"/>
      <sheetName val="연장조서"/>
      <sheetName val="구체집계"/>
      <sheetName val="암거단위"/>
      <sheetName val="토공집계"/>
      <sheetName val="토공수량"/>
      <sheetName val="평터파기고"/>
      <sheetName val="날개구체수량;집"/>
      <sheetName val="날개단위"/>
      <sheetName val="구조물공집계"/>
      <sheetName val="모르터산출 (2)"/>
      <sheetName val="교량집계"/>
      <sheetName val="교량6-6-6"/>
      <sheetName val="교량 (2)8-7-8"/>
      <sheetName val="박스집계"/>
      <sheetName val="철근집계"/>
      <sheetName val="3련 BOX"/>
      <sheetName val="1련 BOX"/>
      <sheetName val="공제집계"/>
      <sheetName val="제수변실"/>
      <sheetName val="공기변실"/>
      <sheetName val="포장집계"/>
      <sheetName val="플랜트 설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무비"/>
      <sheetName val="3단계내역서"/>
      <sheetName val="일위대가목차"/>
      <sheetName val="일위대가"/>
      <sheetName val="중기(목록)"/>
      <sheetName val="일위대가2"/>
      <sheetName val="중기"/>
      <sheetName val="단가조사서"/>
      <sheetName val="노무비단가"/>
      <sheetName val="토공수량집계표"/>
      <sheetName val="각음수대별수량집계"/>
      <sheetName val="토사구간"/>
      <sheetName val="ASP구간"/>
      <sheetName val="CON'C구간"/>
      <sheetName val="소형고압블럭구간"/>
      <sheetName val="조경석구간"/>
      <sheetName val="포장공주요자재"/>
      <sheetName val="포장공수량집계표"/>
      <sheetName val="각음수대별수량집계 (3)"/>
      <sheetName val="관로공수량집계표-각음수대별"/>
      <sheetName val="이후로 출력안함"/>
      <sheetName val="관로수량산출근거"/>
      <sheetName val="부대공주요자재"/>
      <sheetName val="부대공수량집계-각음수대별"/>
      <sheetName val="부대공수량(3단계)"/>
      <sheetName val="급수대기초(팔각)"/>
      <sheetName val="급수대기초(사각)"/>
      <sheetName val="총괄자재집계표"/>
      <sheetName val="총괄수량집계표"/>
      <sheetName val="총괄수량집계표-각음수대별"/>
      <sheetName val="ASP포장"/>
      <sheetName val="콘크리트포장"/>
      <sheetName val="소형고압블럭"/>
      <sheetName val="도로경계석"/>
      <sheetName val="폐기물총괄집계표 "/>
      <sheetName val="폐기물집계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참조"/>
      <sheetName val="0000"/>
      <sheetName val="산출내역"/>
      <sheetName val="원가계산"/>
      <sheetName val="집계표"/>
      <sheetName val="내역서"/>
      <sheetName val="기타경비산출근거"/>
      <sheetName val="직영비"/>
    </sheetNames>
    <sheetDataSet>
      <sheetData sheetId="0">
        <row r="1">
          <cell r="L1" t="str">
            <v>수전</v>
          </cell>
          <cell r="N1" t="str">
            <v>공급</v>
          </cell>
          <cell r="O1" t="str">
            <v>단위</v>
          </cell>
          <cell r="P1" t="str">
            <v>LINE</v>
          </cell>
        </row>
        <row r="2">
          <cell r="L2" t="str">
            <v>특고수전</v>
          </cell>
          <cell r="N2" t="str">
            <v>가공공급</v>
          </cell>
          <cell r="O2" t="str">
            <v>M</v>
          </cell>
          <cell r="P2" t="str">
            <v>상시</v>
          </cell>
        </row>
        <row r="3">
          <cell r="L3" t="str">
            <v>고압수전</v>
          </cell>
          <cell r="N3" t="str">
            <v>지중공급</v>
          </cell>
          <cell r="O3" t="str">
            <v>SET</v>
          </cell>
          <cell r="P3" t="str">
            <v>예비</v>
          </cell>
        </row>
        <row r="4">
          <cell r="L4" t="str">
            <v>저압수전</v>
          </cell>
          <cell r="N4" t="str">
            <v>첨가거리</v>
          </cell>
          <cell r="O4" t="str">
            <v>EA</v>
          </cell>
        </row>
        <row r="5">
          <cell r="O5" t="str">
            <v>개소</v>
          </cell>
        </row>
        <row r="6">
          <cell r="O6" t="str">
            <v>개월</v>
          </cell>
        </row>
        <row r="7">
          <cell r="O7" t="str">
            <v>2년</v>
          </cell>
        </row>
        <row r="8">
          <cell r="O8" t="str">
            <v>M²</v>
          </cell>
        </row>
        <row r="9">
          <cell r="O9" t="str">
            <v>M³</v>
          </cell>
        </row>
        <row r="10">
          <cell r="O10" t="str">
            <v>Kg</v>
          </cell>
        </row>
        <row r="11">
          <cell r="O11" t="str">
            <v>면</v>
          </cell>
        </row>
        <row r="12">
          <cell r="O12" t="str">
            <v>본</v>
          </cell>
        </row>
        <row r="13">
          <cell r="O13" t="str">
            <v>식</v>
          </cell>
        </row>
        <row r="14">
          <cell r="O14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(원본)"/>
      <sheetName val="설계서 용지"/>
      <sheetName val="설계서 용지 (1공구)"/>
      <sheetName val="원가계산서(전체)"/>
      <sheetName val="원가계산서(하수) "/>
      <sheetName val="원가계산서(중계) "/>
      <sheetName val="집계(전체)"/>
      <sheetName val="집계(하수)"/>
      <sheetName val="집계(중계)"/>
      <sheetName val="예산서(전체)"/>
      <sheetName val="예산서(하수)"/>
      <sheetName val="일위대가"/>
      <sheetName val="단가비교표"/>
      <sheetName val="한전수탁공사비(전체)"/>
      <sheetName val="한전수탁공사비(하수) "/>
      <sheetName val="한전수탁공사비(중계)"/>
      <sheetName val="사용전검사수수료(전체) "/>
      <sheetName val="사용전검사수수료(하수)"/>
      <sheetName val="사용전검사수수료(중계)"/>
      <sheetName val="단가산출-1"/>
      <sheetName val="단가산출-2"/>
      <sheetName val="단가산출-3"/>
      <sheetName val="노무비 근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PCALC"/>
      <sheetName val="Sheet7"/>
      <sheetName val="MCC순서"/>
      <sheetName val="기계 부하표"/>
      <sheetName val="부하표LIST"/>
      <sheetName val="TR용량"/>
      <sheetName val="TR용량 (1)"/>
      <sheetName val="TR용량 (2)"/>
      <sheetName val="CABLE SIZE CALCULATION SHEET"/>
      <sheetName val="CABLECALC"/>
      <sheetName val="IMPEADENCE MAP "/>
      <sheetName val="IMPEADENCE "/>
      <sheetName val="MCCCALC"/>
      <sheetName val="TR용량 (3)"/>
      <sheetName val="------LOPCALC-----"/>
      <sheetName val="Macro2"/>
      <sheetName val="TABLE"/>
      <sheetName val="IO-LIST"/>
      <sheetName val="IO-TOT"/>
      <sheetName val="DATA"/>
      <sheetName val="DATA1"/>
      <sheetName val="CABLE"/>
      <sheetName val="MOTOR"/>
      <sheetName val="계측기기 LIST"/>
      <sheetName val="Sheet1 (2)"/>
      <sheetName val="Sheet8"/>
      <sheetName val="Sheet9"/>
      <sheetName val="Sheet10"/>
      <sheetName val="Macro1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"/>
      <sheetName val="Sheet1"/>
      <sheetName val="노무비"/>
      <sheetName val="MOTOR"/>
      <sheetName val="1,2공구원가계산서"/>
      <sheetName val="2공구산출내역"/>
      <sheetName val="1공구산출내역서"/>
      <sheetName val="부하계산서"/>
      <sheetName val="개요"/>
      <sheetName val="LOPCALC"/>
      <sheetName val="FOOTING단면력"/>
      <sheetName val="????"/>
      <sheetName val="부하(성남)"/>
      <sheetName val="JUCK"/>
      <sheetName val="부하LOAD"/>
      <sheetName val="TABLE"/>
      <sheetName val="단면(RW1)"/>
      <sheetName val="동력부하(도산)"/>
      <sheetName val="일위대가(원본)"/>
      <sheetName val="기계경비일람"/>
      <sheetName val="경비2내역"/>
      <sheetName val="DATA"/>
      <sheetName val="농로수량집계"/>
      <sheetName val="DWG-CAB-I"/>
      <sheetName val="F5"/>
      <sheetName val="내역서"/>
      <sheetName val="Sheet17"/>
      <sheetName val="SaniTOX LINK 13a9f482"/>
    </sheetNames>
    <definedNames>
      <definedName name="Macro10"/>
      <definedName name="Macro12"/>
      <definedName name="Macro13"/>
      <definedName name="Macro14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UNIT-QT"/>
      <sheetName val="MOTOR"/>
      <sheetName val="부하(성남)"/>
      <sheetName val="WORK"/>
      <sheetName val="정부노임단가"/>
      <sheetName val="기계경비일람"/>
      <sheetName val="Y-WORK"/>
      <sheetName val="LOPCALC"/>
      <sheetName val="TABLE"/>
      <sheetName val="2000전체분"/>
      <sheetName val="DATA"/>
      <sheetName val="가설건물"/>
      <sheetName val="JUCK"/>
      <sheetName val="BID"/>
      <sheetName val="기본일위"/>
      <sheetName val="플랜트 설치"/>
      <sheetName val="설계예산서"/>
      <sheetName val="예산내역서"/>
      <sheetName val="예정공정표"/>
      <sheetName val="총계"/>
      <sheetName val="부하계산서"/>
      <sheetName val="ITEM"/>
      <sheetName val="날개벽(시점좌측)"/>
      <sheetName val=""/>
      <sheetName val="SaniTOX LINK 7933161c"/>
    </sheetNames>
    <definedNames>
      <definedName name="Macro1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RAGE"/>
      <sheetName val="Y-WORK"/>
      <sheetName val="YES"/>
      <sheetName val="SaniTOX LINK ac0ca371"/>
    </sheetNames>
    <definedNames>
      <definedName name="Macro2"/>
      <definedName name="Macro5"/>
      <definedName name="Macro6"/>
      <definedName name="Macro7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약내역"/>
      <sheetName val="도급내역"/>
      <sheetName val="BQ"/>
      <sheetName val="SUMMARY"/>
      <sheetName val="BQ(실행)"/>
      <sheetName val="SUMMARY (실행)"/>
      <sheetName val="견적조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산출"/>
      <sheetName val="목차 (2)"/>
      <sheetName val="설계서"/>
      <sheetName val="예산서(총괄)"/>
      <sheetName val="예산서"/>
      <sheetName val="갑지(총괄)"/>
      <sheetName val="설계서 (1단계)"/>
      <sheetName val="예산서 (1단계)"/>
      <sheetName val="갑지(1단계)"/>
      <sheetName val="설계서 (2단계)"/>
      <sheetName val="예산서 (2단계)"/>
      <sheetName val="갑지(2단계)"/>
      <sheetName val="변동내역"/>
      <sheetName val="각동별내역"/>
      <sheetName val="내역"/>
      <sheetName val="CABLE수량산출 (2)"/>
      <sheetName val="수량산출표 (3)"/>
      <sheetName val="견적대비"/>
      <sheetName val="목차"/>
      <sheetName val="일위대가"/>
      <sheetName val="단가"/>
      <sheetName val="노임단가"/>
      <sheetName val="기초 자료"/>
      <sheetName val="목차임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laroux"/>
      <sheetName val="TR용량"/>
      <sheetName val="부하 LIST"/>
      <sheetName val="CABLE ROOT SIZE"/>
      <sheetName val="CABLECALC"/>
      <sheetName val="DATA1"/>
      <sheetName val="DATA-UPS"/>
      <sheetName val="MOTOR"/>
      <sheetName val="광천계산서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공"/>
      <sheetName val="수안보방향"/>
      <sheetName val="수안보-MBR1"/>
      <sheetName val="수안보-MBR2"/>
      <sheetName val="상주방향"/>
      <sheetName val="상주-MBR1"/>
      <sheetName val="상주-MBR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내역서1"/>
    </sheetNames>
    <sheetDataSet>
      <sheetData sheetId="0" refreshError="1"/>
      <sheetData sheetId="1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터널조도"/>
      <sheetName val="Sheet2"/>
      <sheetName val="전압강하-상행"/>
      <sheetName val="전압강하-하행"/>
      <sheetName val="&quot;u&quot; TYPE 구간 조명"/>
      <sheetName val="&quot;U&quot;TYPE 전압강하"/>
      <sheetName val="TR용량"/>
      <sheetName val="TR용량 (2)"/>
      <sheetName val="GEN"/>
      <sheetName val="UPS"/>
      <sheetName val="간선굵기 설명"/>
      <sheetName val="간선굵기"/>
      <sheetName val="접지"/>
      <sheetName val="IMPEADENCE"/>
      <sheetName val="직류전원"/>
      <sheetName val="Sheet5"/>
      <sheetName val="불평형 계산식"/>
      <sheetName val="계산1"/>
      <sheetName val="계산2"/>
      <sheetName val="larou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"/>
      <sheetName val="Sheet1"/>
      <sheetName val="ILWIPOH"/>
      <sheetName val="실행철강하도"/>
      <sheetName val="터널조도"/>
      <sheetName val="부하(성남)"/>
      <sheetName val="BID"/>
      <sheetName val="전선 및 전선관"/>
      <sheetName val="#REF"/>
      <sheetName val="COPING"/>
      <sheetName val="MOTOR"/>
      <sheetName val="단면치수"/>
      <sheetName val="가로등기초"/>
      <sheetName val="PAD TR보호대기초"/>
      <sheetName val="IW-LIST"/>
      <sheetName val="금액내역서"/>
      <sheetName val="기자재비"/>
      <sheetName val="LOPCALC"/>
      <sheetName val="내역서"/>
      <sheetName val="1을"/>
      <sheetName val="약품설비"/>
      <sheetName val="JUCK"/>
      <sheetName val="우각부보강"/>
      <sheetName val="약품공급2"/>
      <sheetName val="WORK"/>
      <sheetName val="본사업"/>
      <sheetName val="CABLE SIZE-3"/>
      <sheetName val="조도계산서 (도서)"/>
      <sheetName val="부하계산서"/>
      <sheetName val="입찰"/>
      <sheetName val="현경"/>
      <sheetName val="L형 옹벽"/>
      <sheetName val="정부노임단가"/>
      <sheetName val="집계표"/>
      <sheetName val="감가상각"/>
      <sheetName val="회로내역(승인)"/>
      <sheetName val="Macro(차단기)"/>
      <sheetName val="5.단가대비표"/>
      <sheetName val="Total"/>
      <sheetName val="DATA"/>
      <sheetName val="데이타"/>
      <sheetName val="재료비"/>
      <sheetName val="대로근거"/>
      <sheetName val="수안보-MBR1"/>
      <sheetName val="Graph (LGEN)"/>
      <sheetName val="out_prog"/>
      <sheetName val="선적schedule (2)"/>
      <sheetName val="단가비교표"/>
      <sheetName val="토사(PE)"/>
      <sheetName val="자압"/>
      <sheetName val="자압1"/>
      <sheetName val="BQ(실행)"/>
      <sheetName val="Y-WORK"/>
      <sheetName val="환율적용표"/>
      <sheetName val="DATE"/>
      <sheetName val="빌딩 안내"/>
      <sheetName val="외천교"/>
      <sheetName val="부하LOAD"/>
      <sheetName val="와동25-3(변경)"/>
      <sheetName val="일위대가"/>
      <sheetName val="조명율표"/>
      <sheetName val="Sheet7"/>
      <sheetName val="단가조사"/>
      <sheetName val="여과지동"/>
      <sheetName val="기초자료"/>
      <sheetName val="Sheet2"/>
      <sheetName val="물량표"/>
      <sheetName val="동해title"/>
      <sheetName val="ENE-CAL 1"/>
      <sheetName val="품셈TABLE"/>
      <sheetName val="옹벽"/>
      <sheetName val="역T형"/>
      <sheetName val="현금"/>
      <sheetName val="입찰안"/>
      <sheetName val="공사개요"/>
      <sheetName val="식재인부"/>
      <sheetName val="토목"/>
      <sheetName val="CAPVC"/>
      <sheetName val="Macro1"/>
      <sheetName val="List(rev.B)"/>
      <sheetName val="Cost bd-&quot;A&quot;"/>
      <sheetName val="기초일위"/>
      <sheetName val="시설일위"/>
      <sheetName val="조명일위"/>
      <sheetName val="기계경비일람"/>
      <sheetName val="1.취수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</sheetNames>
    <sheetDataSet>
      <sheetData sheetId="0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MUBI"/>
      <sheetName val="Sheet1"/>
      <sheetName val="MAIN"/>
      <sheetName val="총공사비"/>
      <sheetName val="원가계산서"/>
      <sheetName val="T1"/>
      <sheetName val="san"/>
      <sheetName val="LIST"/>
      <sheetName val="FORM1-P "/>
      <sheetName val="sw1"/>
      <sheetName val="sw2"/>
      <sheetName val="sw3"/>
      <sheetName val="sw4"/>
      <sheetName val="sw5"/>
      <sheetName val="sw6"/>
      <sheetName val="sw7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갑지"/>
      <sheetName val="과천MAIN"/>
      <sheetName val="일위 (2)"/>
      <sheetName val="갑지 (2)"/>
      <sheetName val="산출근거서"/>
      <sheetName val="일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참조"/>
      <sheetName val="단가"/>
      <sheetName val="0000"/>
      <sheetName val="일위집계"/>
      <sheetName val="일위"/>
      <sheetName val="일위변경"/>
      <sheetName val="일위신규 ('03.12)"/>
      <sheetName val="일위신규('04.8)"/>
      <sheetName val="단가 ('03.12)"/>
      <sheetName val="단가 ('04.8)"/>
      <sheetName val="노임"/>
      <sheetName val="품셈(1)"/>
      <sheetName val="품셈(2)"/>
    </sheetNames>
    <sheetDataSet>
      <sheetData sheetId="0">
        <row r="1">
          <cell r="B1" t="str">
            <v>케이블공법</v>
          </cell>
          <cell r="C1" t="str">
            <v>질문</v>
          </cell>
          <cell r="D1" t="str">
            <v>공사</v>
          </cell>
          <cell r="E1" t="str">
            <v>선로구분</v>
          </cell>
          <cell r="F1" t="str">
            <v>구분</v>
          </cell>
          <cell r="H1" t="str">
            <v>신설</v>
          </cell>
          <cell r="J1" t="str">
            <v>심선</v>
          </cell>
          <cell r="L1" t="str">
            <v>전선관공법</v>
          </cell>
          <cell r="N1" t="str">
            <v>전압</v>
          </cell>
          <cell r="P1" t="str">
            <v>케이블류</v>
          </cell>
          <cell r="T1" t="str">
            <v>품명2</v>
          </cell>
          <cell r="V1" t="str">
            <v>품명3</v>
          </cell>
          <cell r="X1" t="str">
            <v>판넬류</v>
          </cell>
          <cell r="Z1" t="str">
            <v>전압구분</v>
          </cell>
          <cell r="AB1" t="str">
            <v>보호판</v>
          </cell>
          <cell r="AD1" t="str">
            <v>벽면</v>
          </cell>
          <cell r="AF1" t="str">
            <v>방수</v>
          </cell>
          <cell r="AH1" t="str">
            <v>숫자</v>
          </cell>
          <cell r="AK1" t="str">
            <v>POLE</v>
          </cell>
          <cell r="AL1" t="str">
            <v>앙카</v>
          </cell>
          <cell r="AM1" t="str">
            <v>등주재질</v>
          </cell>
          <cell r="AO1" t="str">
            <v>트레이재질</v>
          </cell>
          <cell r="AP1" t="str">
            <v>트레이W</v>
          </cell>
          <cell r="AQ1" t="str">
            <v>트레이H</v>
          </cell>
          <cell r="AR1" t="str">
            <v>트레이T</v>
          </cell>
          <cell r="AT1" t="str">
            <v>분전반제품</v>
          </cell>
          <cell r="AU1" t="str">
            <v>분전반공사</v>
          </cell>
          <cell r="AV1" t="str">
            <v>분전반용량</v>
          </cell>
          <cell r="AW1" t="str">
            <v>TRAY</v>
          </cell>
          <cell r="AX1" t="str">
            <v>현장여건</v>
          </cell>
          <cell r="AY1" t="str">
            <v>옥내외</v>
          </cell>
          <cell r="AZ1" t="str">
            <v>SYSTEMBOX</v>
          </cell>
          <cell r="BA1" t="str">
            <v>포함</v>
          </cell>
        </row>
        <row r="2">
          <cell r="B2" t="str">
            <v>관내배선바닥공사</v>
          </cell>
          <cell r="C2" t="str">
            <v>예</v>
          </cell>
          <cell r="D2" t="str">
            <v>전기</v>
          </cell>
          <cell r="E2" t="str">
            <v>수전선로</v>
          </cell>
          <cell r="F2" t="str">
            <v>접지선</v>
          </cell>
          <cell r="H2" t="str">
            <v>신설</v>
          </cell>
          <cell r="J2" t="str">
            <v>2C</v>
          </cell>
          <cell r="L2" t="str">
            <v>철근콘크리트노출</v>
          </cell>
          <cell r="N2" t="str">
            <v>3.3[kV]</v>
          </cell>
          <cell r="P2" t="str">
            <v>연피벨트지케이블</v>
          </cell>
          <cell r="T2" t="str">
            <v>압착터미널</v>
          </cell>
          <cell r="V2" t="str">
            <v>CONNECTION BOX (방수STS)</v>
          </cell>
          <cell r="X2" t="str">
            <v>LT-401(ACB반)</v>
          </cell>
          <cell r="Z2" t="str">
            <v>특고용</v>
          </cell>
          <cell r="AB2" t="str">
            <v>포함</v>
          </cell>
          <cell r="AD2" t="str">
            <v>벽면</v>
          </cell>
          <cell r="AF2" t="str">
            <v>방수</v>
          </cell>
          <cell r="AH2">
            <v>1</v>
          </cell>
          <cell r="AK2" t="str">
            <v>1M POLE</v>
          </cell>
          <cell r="AL2" t="str">
            <v>제공</v>
          </cell>
          <cell r="AM2" t="str">
            <v>SUS</v>
          </cell>
          <cell r="AO2" t="str">
            <v>철제</v>
          </cell>
          <cell r="AP2">
            <v>100</v>
          </cell>
          <cell r="AQ2">
            <v>60</v>
          </cell>
          <cell r="AR2">
            <v>1</v>
          </cell>
          <cell r="AT2" t="str">
            <v>완제품</v>
          </cell>
          <cell r="AU2" t="str">
            <v>노출</v>
          </cell>
          <cell r="AV2">
            <v>30</v>
          </cell>
          <cell r="AW2" t="str">
            <v>천정</v>
          </cell>
          <cell r="AX2" t="str">
            <v>양호</v>
          </cell>
          <cell r="AY2" t="str">
            <v>옥외</v>
          </cell>
          <cell r="AZ2" t="str">
            <v>ROUND TYPE</v>
          </cell>
          <cell r="BA2" t="str">
            <v>무시</v>
          </cell>
        </row>
        <row r="3">
          <cell r="B3" t="str">
            <v>천장금속덕트내공사</v>
          </cell>
          <cell r="C3" t="str">
            <v>아니오</v>
          </cell>
          <cell r="D3" t="str">
            <v>통신</v>
          </cell>
          <cell r="E3" t="str">
            <v>구내선로</v>
          </cell>
          <cell r="F3" t="str">
            <v>옥내전선</v>
          </cell>
          <cell r="H3" t="str">
            <v>철거</v>
          </cell>
          <cell r="J3" t="str">
            <v>3C</v>
          </cell>
          <cell r="L3" t="str">
            <v>블록칸막이벽내</v>
          </cell>
          <cell r="N3" t="str">
            <v>6.6[kV]</v>
          </cell>
          <cell r="P3" t="str">
            <v>강대개장케이블</v>
          </cell>
          <cell r="T3" t="str">
            <v>고압케이블종단접속재</v>
          </cell>
          <cell r="V3" t="str">
            <v>파이프 행거 (강제전선관용)</v>
          </cell>
          <cell r="X3" t="str">
            <v>LT-402(MCCB반)</v>
          </cell>
          <cell r="Z3" t="str">
            <v>고압용</v>
          </cell>
          <cell r="AB3" t="str">
            <v>불포함</v>
          </cell>
          <cell r="AD3" t="str">
            <v>천정면</v>
          </cell>
          <cell r="AF3" t="str">
            <v>방폭</v>
          </cell>
          <cell r="AH3">
            <v>1.5</v>
          </cell>
          <cell r="AK3" t="str">
            <v>2M POLE</v>
          </cell>
          <cell r="AL3" t="str">
            <v>구입</v>
          </cell>
          <cell r="AM3" t="str">
            <v>주철</v>
          </cell>
          <cell r="AO3" t="str">
            <v>알루미늄제</v>
          </cell>
          <cell r="AP3">
            <v>150</v>
          </cell>
          <cell r="AQ3">
            <v>75</v>
          </cell>
          <cell r="AR3">
            <v>1.2</v>
          </cell>
          <cell r="AT3" t="str">
            <v>현장조립</v>
          </cell>
          <cell r="AU3" t="str">
            <v>매입</v>
          </cell>
          <cell r="AV3">
            <v>50</v>
          </cell>
          <cell r="AW3" t="str">
            <v>벽부</v>
          </cell>
          <cell r="AX3" t="str">
            <v>보통</v>
          </cell>
          <cell r="AY3" t="str">
            <v>옥내</v>
          </cell>
          <cell r="AZ3" t="str">
            <v>DECK TYPE</v>
          </cell>
          <cell r="BA3" t="str">
            <v>포함</v>
          </cell>
        </row>
        <row r="4">
          <cell r="B4" t="str">
            <v>바닥붙임덕트내공사</v>
          </cell>
          <cell r="F4" t="str">
            <v>옥외전선</v>
          </cell>
          <cell r="H4" t="str">
            <v>재사용철거</v>
          </cell>
          <cell r="J4" t="str">
            <v>4C</v>
          </cell>
          <cell r="L4" t="str">
            <v>목조건물</v>
          </cell>
          <cell r="N4" t="str">
            <v>11[kV]</v>
          </cell>
          <cell r="P4" t="str">
            <v>동심중성선형케이블</v>
          </cell>
          <cell r="T4" t="str">
            <v>특고압케이블종단접속재</v>
          </cell>
          <cell r="V4" t="str">
            <v>파이프크램프</v>
          </cell>
          <cell r="X4" t="str">
            <v>LT-403(MCCB반)</v>
          </cell>
          <cell r="Z4" t="str">
            <v>저압용</v>
          </cell>
          <cell r="AD4" t="str">
            <v>기타박스</v>
          </cell>
          <cell r="AF4" t="str">
            <v>일반</v>
          </cell>
          <cell r="AH4">
            <v>2</v>
          </cell>
          <cell r="AK4" t="str">
            <v>3M POLE</v>
          </cell>
          <cell r="AM4" t="str">
            <v>AL</v>
          </cell>
          <cell r="AP4">
            <v>200</v>
          </cell>
          <cell r="AQ4">
            <v>100</v>
          </cell>
          <cell r="AR4">
            <v>2</v>
          </cell>
          <cell r="AV4">
            <v>60</v>
          </cell>
          <cell r="AW4" t="str">
            <v>바닥</v>
          </cell>
          <cell r="AX4" t="str">
            <v>다소불량</v>
          </cell>
          <cell r="AZ4" t="str">
            <v>ACCES TYPE</v>
          </cell>
        </row>
        <row r="5">
          <cell r="B5" t="str">
            <v>금속몰딩내공사</v>
          </cell>
          <cell r="F5" t="str">
            <v>옥내케이블</v>
          </cell>
          <cell r="H5" t="str">
            <v>이설</v>
          </cell>
          <cell r="L5" t="str">
            <v>철강노출</v>
          </cell>
          <cell r="N5" t="str">
            <v>22[kV]</v>
          </cell>
          <cell r="P5" t="str">
            <v>실드케이블</v>
          </cell>
          <cell r="T5" t="str">
            <v>케이블직선접속재</v>
          </cell>
          <cell r="X5" t="str">
            <v>ESS-40B1(9[kVA])</v>
          </cell>
          <cell r="AH5">
            <v>2.5</v>
          </cell>
          <cell r="AK5" t="str">
            <v>4M POLE</v>
          </cell>
          <cell r="AM5" t="str">
            <v>강관</v>
          </cell>
          <cell r="AP5">
            <v>300</v>
          </cell>
          <cell r="AQ5">
            <v>150</v>
          </cell>
          <cell r="AR5">
            <v>2.2999999999999998</v>
          </cell>
          <cell r="AV5">
            <v>100</v>
          </cell>
          <cell r="AX5" t="str">
            <v>불량</v>
          </cell>
        </row>
        <row r="6">
          <cell r="B6" t="str">
            <v>목재몰딩내공사</v>
          </cell>
          <cell r="F6" t="str">
            <v>옥외케이블</v>
          </cell>
          <cell r="L6" t="str">
            <v>천창속</v>
          </cell>
          <cell r="N6" t="str">
            <v>22.9[kV]</v>
          </cell>
          <cell r="P6" t="str">
            <v>CAT.5</v>
          </cell>
          <cell r="T6" t="str">
            <v>케이블고정크램프</v>
          </cell>
          <cell r="V6" t="str">
            <v>풀박스</v>
          </cell>
          <cell r="X6" t="str">
            <v>ESS-40B1E(24[kVA])</v>
          </cell>
          <cell r="AH6">
            <v>3</v>
          </cell>
          <cell r="AK6" t="str">
            <v>5M POLE</v>
          </cell>
          <cell r="AP6">
            <v>400</v>
          </cell>
          <cell r="AR6">
            <v>2.6</v>
          </cell>
          <cell r="AV6">
            <v>225</v>
          </cell>
          <cell r="AX6" t="str">
            <v>매우불량</v>
          </cell>
        </row>
        <row r="7">
          <cell r="B7" t="str">
            <v>전선관</v>
          </cell>
          <cell r="F7" t="str">
            <v>제어용옥내케이블</v>
          </cell>
          <cell r="L7" t="str">
            <v>마루밑</v>
          </cell>
          <cell r="N7" t="str">
            <v>66[kV]</v>
          </cell>
          <cell r="P7" t="str">
            <v>CAT.6</v>
          </cell>
          <cell r="T7" t="str">
            <v>전선콘넥타</v>
          </cell>
          <cell r="V7" t="str">
            <v>아우트레트박스</v>
          </cell>
          <cell r="X7" t="str">
            <v>ESS-401(60[kVA])</v>
          </cell>
          <cell r="AH7">
            <v>3.5</v>
          </cell>
          <cell r="AK7" t="str">
            <v>6M POLE</v>
          </cell>
          <cell r="AP7">
            <v>450</v>
          </cell>
          <cell r="AV7">
            <v>400</v>
          </cell>
        </row>
        <row r="8">
          <cell r="F8" t="str">
            <v>제어용옥외케이블</v>
          </cell>
          <cell r="L8" t="str">
            <v>방폭</v>
          </cell>
          <cell r="T8" t="str">
            <v>접지크램프</v>
          </cell>
          <cell r="V8" t="str">
            <v>박스카바</v>
          </cell>
          <cell r="X8" t="str">
            <v>ESS-402(24[kVA])</v>
          </cell>
          <cell r="AH8">
            <v>4</v>
          </cell>
          <cell r="AK8" t="str">
            <v>7M POLE</v>
          </cell>
          <cell r="AP8">
            <v>500</v>
          </cell>
          <cell r="AV8">
            <v>600</v>
          </cell>
        </row>
        <row r="9">
          <cell r="L9" t="str">
            <v>지중</v>
          </cell>
          <cell r="T9" t="str">
            <v>접지콘넥타</v>
          </cell>
          <cell r="V9" t="str">
            <v>스위치박스</v>
          </cell>
          <cell r="X9" t="str">
            <v>ESS-400(45[kVA])</v>
          </cell>
          <cell r="AH9">
            <v>4.5</v>
          </cell>
          <cell r="AP9">
            <v>600</v>
          </cell>
          <cell r="AV9">
            <v>800</v>
          </cell>
        </row>
        <row r="10">
          <cell r="F10" t="str">
            <v>고압옥내케이블</v>
          </cell>
          <cell r="L10" t="str">
            <v>매입</v>
          </cell>
          <cell r="T10" t="str">
            <v>케이블그랜드</v>
          </cell>
          <cell r="V10" t="str">
            <v>SYSTEM BOX</v>
          </cell>
          <cell r="X10" t="str">
            <v>ESS-700(15[kVA])</v>
          </cell>
          <cell r="AH10">
            <v>5</v>
          </cell>
          <cell r="AK10" t="str">
            <v>8M POLE</v>
          </cell>
          <cell r="AP10">
            <v>750</v>
          </cell>
          <cell r="AV10">
            <v>1000</v>
          </cell>
        </row>
        <row r="11">
          <cell r="F11" t="str">
            <v>고압옥외케이블</v>
          </cell>
          <cell r="T11" t="str">
            <v>웨샤캡</v>
          </cell>
          <cell r="X11" t="str">
            <v>MCC-4F</v>
          </cell>
          <cell r="AH11">
            <v>5.5</v>
          </cell>
          <cell r="AK11" t="str">
            <v>9M POLE</v>
          </cell>
          <cell r="AP11">
            <v>900</v>
          </cell>
          <cell r="AV11">
            <v>1200</v>
          </cell>
        </row>
        <row r="12">
          <cell r="F12" t="str">
            <v>특고압옥내케이블</v>
          </cell>
          <cell r="V12" t="str">
            <v>RACE WAY (H.D.G)</v>
          </cell>
          <cell r="X12" t="str">
            <v>MCC-4N</v>
          </cell>
          <cell r="AH12">
            <v>6</v>
          </cell>
          <cell r="AK12" t="str">
            <v>10M POLE</v>
          </cell>
        </row>
        <row r="13">
          <cell r="F13" t="str">
            <v>특고압옥외케이블</v>
          </cell>
          <cell r="V13" t="str">
            <v>JOINER</v>
          </cell>
          <cell r="AH13">
            <v>6.5</v>
          </cell>
          <cell r="AK13" t="str">
            <v>11M POLE</v>
          </cell>
        </row>
        <row r="14">
          <cell r="F14" t="str">
            <v>전선관</v>
          </cell>
          <cell r="V14" t="str">
            <v>HANGER</v>
          </cell>
          <cell r="AH14">
            <v>7</v>
          </cell>
          <cell r="AK14" t="str">
            <v>12M POLE</v>
          </cell>
        </row>
        <row r="15">
          <cell r="F15" t="str">
            <v>파상형전선관</v>
          </cell>
          <cell r="V15" t="str">
            <v>END CAP</v>
          </cell>
          <cell r="AH15">
            <v>7.5</v>
          </cell>
          <cell r="AK15" t="str">
            <v>13M POLE</v>
          </cell>
        </row>
        <row r="16">
          <cell r="F16" t="str">
            <v>폴리에틸렌전선관</v>
          </cell>
          <cell r="V16" t="str">
            <v>H/ELBOW</v>
          </cell>
          <cell r="AH16">
            <v>8</v>
          </cell>
          <cell r="AK16" t="str">
            <v>14M POLE</v>
          </cell>
        </row>
        <row r="17">
          <cell r="V17" t="str">
            <v>V/ELBOW</v>
          </cell>
          <cell r="AH17">
            <v>8.5</v>
          </cell>
          <cell r="AK17" t="str">
            <v>15M POLE</v>
          </cell>
        </row>
        <row r="18">
          <cell r="V18" t="str">
            <v>JUNCTION BOX</v>
          </cell>
          <cell r="AH18">
            <v>9</v>
          </cell>
          <cell r="AK18" t="str">
            <v>16M POLE</v>
          </cell>
        </row>
        <row r="19">
          <cell r="V19" t="str">
            <v>BOX CONNECTOR</v>
          </cell>
          <cell r="AH19">
            <v>9.5</v>
          </cell>
          <cell r="AK19" t="str">
            <v>17M POLE</v>
          </cell>
        </row>
        <row r="20">
          <cell r="V20" t="str">
            <v>JOINT BOX</v>
          </cell>
          <cell r="AH20">
            <v>10</v>
          </cell>
          <cell r="AK20" t="str">
            <v>18M POLE</v>
          </cell>
        </row>
        <row r="21">
          <cell r="V21" t="str">
            <v>SUS BEND</v>
          </cell>
          <cell r="AH21">
            <v>10.5</v>
          </cell>
          <cell r="AK21" t="str">
            <v>19M POLE</v>
          </cell>
        </row>
        <row r="22">
          <cell r="V22" t="str">
            <v>기구용 금구</v>
          </cell>
          <cell r="AH22">
            <v>11</v>
          </cell>
          <cell r="AK22" t="str">
            <v>20M POLE</v>
          </cell>
        </row>
        <row r="23">
          <cell r="V23" t="str">
            <v>스트롱앙카</v>
          </cell>
          <cell r="AH23">
            <v>11.5</v>
          </cell>
          <cell r="AK23" t="str">
            <v>21M POLE</v>
          </cell>
        </row>
        <row r="24">
          <cell r="AH24">
            <v>12</v>
          </cell>
          <cell r="AK24" t="str">
            <v>22M POLE</v>
          </cell>
        </row>
        <row r="25">
          <cell r="V25" t="str">
            <v>CABLE TRAY (H.D.G)</v>
          </cell>
          <cell r="AH25">
            <v>12.5</v>
          </cell>
          <cell r="AK25" t="str">
            <v>23M POLE</v>
          </cell>
        </row>
        <row r="26">
          <cell r="V26" t="str">
            <v>CABLE TRAY (AL)</v>
          </cell>
          <cell r="AH26">
            <v>13</v>
          </cell>
          <cell r="AK26" t="str">
            <v>24M POLE</v>
          </cell>
        </row>
        <row r="27">
          <cell r="V27" t="str">
            <v>HORIZONTAL TEE</v>
          </cell>
          <cell r="AH27">
            <v>13</v>
          </cell>
          <cell r="AK27" t="str">
            <v>1M</v>
          </cell>
        </row>
        <row r="28">
          <cell r="V28" t="str">
            <v>HORIZONTAL ELBOW</v>
          </cell>
          <cell r="AH28">
            <v>13.5</v>
          </cell>
          <cell r="AK28" t="str">
            <v>1M</v>
          </cell>
        </row>
        <row r="29">
          <cell r="V29" t="str">
            <v>HORIZONTAL BEND</v>
          </cell>
          <cell r="AH29">
            <v>14</v>
          </cell>
          <cell r="AK29" t="str">
            <v>2M</v>
          </cell>
        </row>
        <row r="30">
          <cell r="V30" t="str">
            <v>VERTICAL ELBOW</v>
          </cell>
          <cell r="AH30">
            <v>14.5</v>
          </cell>
          <cell r="AK30" t="str">
            <v>3M</v>
          </cell>
        </row>
        <row r="31">
          <cell r="V31" t="str">
            <v>VERTICAL BEND</v>
          </cell>
          <cell r="AH31">
            <v>15</v>
          </cell>
          <cell r="AK31" t="str">
            <v>4M</v>
          </cell>
        </row>
        <row r="32">
          <cell r="V32" t="str">
            <v>HORIZONTAL CROSS</v>
          </cell>
          <cell r="AH32">
            <v>15.5</v>
          </cell>
          <cell r="AK32" t="str">
            <v>5M</v>
          </cell>
        </row>
        <row r="33">
          <cell r="V33" t="str">
            <v>END CAP</v>
          </cell>
          <cell r="AH33">
            <v>16</v>
          </cell>
          <cell r="AK33" t="str">
            <v>6M</v>
          </cell>
        </row>
        <row r="34">
          <cell r="V34" t="str">
            <v>REDUCER</v>
          </cell>
          <cell r="AH34">
            <v>16.5</v>
          </cell>
          <cell r="AK34" t="str">
            <v>7M</v>
          </cell>
        </row>
        <row r="35">
          <cell r="V35" t="str">
            <v>CABLE TRAY COVER</v>
          </cell>
          <cell r="AH35">
            <v>17</v>
          </cell>
          <cell r="AK35" t="str">
            <v>8M</v>
          </cell>
        </row>
        <row r="36">
          <cell r="V36" t="str">
            <v>SEPARATER</v>
          </cell>
          <cell r="AH36">
            <v>17.5</v>
          </cell>
          <cell r="AK36" t="str">
            <v>9M</v>
          </cell>
        </row>
        <row r="37">
          <cell r="V37" t="str">
            <v>JOINT CONNECTOR</v>
          </cell>
          <cell r="AH37">
            <v>18</v>
          </cell>
          <cell r="AK37" t="str">
            <v>10M</v>
          </cell>
        </row>
        <row r="38">
          <cell r="V38" t="str">
            <v>SHANK BOLT&amp;NUT</v>
          </cell>
          <cell r="AH38">
            <v>18.5</v>
          </cell>
          <cell r="AK38" t="str">
            <v>11M</v>
          </cell>
        </row>
        <row r="39">
          <cell r="V39" t="str">
            <v>GROUNDING BOUNDING JUMPER</v>
          </cell>
          <cell r="AH39">
            <v>19</v>
          </cell>
          <cell r="AK39" t="str">
            <v>12M</v>
          </cell>
        </row>
        <row r="40">
          <cell r="V40" t="str">
            <v>HOLE DOWN CLAMP</v>
          </cell>
          <cell r="AH40">
            <v>19.5</v>
          </cell>
          <cell r="AK40" t="str">
            <v>13M</v>
          </cell>
        </row>
        <row r="41">
          <cell r="V41" t="str">
            <v>SPRING NUT</v>
          </cell>
          <cell r="AH41">
            <v>20</v>
          </cell>
          <cell r="AK41" t="str">
            <v>14M</v>
          </cell>
        </row>
        <row r="42">
          <cell r="V42" t="str">
            <v>U-CHANNEL</v>
          </cell>
          <cell r="AH42">
            <v>20.5</v>
          </cell>
          <cell r="AK42" t="str">
            <v>15M</v>
          </cell>
        </row>
        <row r="43">
          <cell r="V43" t="str">
            <v>BRACKET</v>
          </cell>
          <cell r="AH43">
            <v>21</v>
          </cell>
          <cell r="AK43" t="str">
            <v>16M</v>
          </cell>
        </row>
        <row r="44">
          <cell r="V44" t="str">
            <v>달대볼트</v>
          </cell>
          <cell r="AH44">
            <v>21.5</v>
          </cell>
          <cell r="AK44" t="str">
            <v>17M</v>
          </cell>
        </row>
        <row r="45">
          <cell r="AH45">
            <v>22</v>
          </cell>
          <cell r="AK45" t="str">
            <v>18M</v>
          </cell>
        </row>
        <row r="46">
          <cell r="V46" t="str">
            <v>분전반</v>
          </cell>
          <cell r="AH46">
            <v>22.5</v>
          </cell>
          <cell r="AK46" t="str">
            <v>19M</v>
          </cell>
        </row>
        <row r="47">
          <cell r="V47" t="str">
            <v>조명제어반</v>
          </cell>
          <cell r="AH47">
            <v>23</v>
          </cell>
          <cell r="AK47" t="str">
            <v>20M</v>
          </cell>
        </row>
        <row r="48">
          <cell r="V48" t="str">
            <v>안전 개폐기</v>
          </cell>
          <cell r="AH48">
            <v>23.5</v>
          </cell>
          <cell r="AK48" t="str">
            <v>21M</v>
          </cell>
        </row>
        <row r="49">
          <cell r="V49" t="str">
            <v>배선용차단기</v>
          </cell>
          <cell r="AH49">
            <v>24</v>
          </cell>
          <cell r="AK49" t="str">
            <v>22M</v>
          </cell>
        </row>
        <row r="50">
          <cell r="V50" t="str">
            <v>MCCB BOX</v>
          </cell>
          <cell r="AH50">
            <v>24.5</v>
          </cell>
          <cell r="AK50" t="str">
            <v>23M</v>
          </cell>
        </row>
        <row r="51">
          <cell r="V51" t="str">
            <v>레벨스위치</v>
          </cell>
          <cell r="AH51">
            <v>25</v>
          </cell>
          <cell r="AK51" t="str">
            <v>24M</v>
          </cell>
        </row>
        <row r="52">
          <cell r="AH52">
            <v>25.5</v>
          </cell>
          <cell r="AK52" t="str">
            <v>25M</v>
          </cell>
        </row>
        <row r="53">
          <cell r="V53" t="str">
            <v>POWDER</v>
          </cell>
          <cell r="AH53">
            <v>26</v>
          </cell>
          <cell r="AK53" t="str">
            <v>26M</v>
          </cell>
        </row>
        <row r="54">
          <cell r="V54" t="str">
            <v>피뢰침＋지지관＋터미날</v>
          </cell>
          <cell r="AH54">
            <v>26.5</v>
          </cell>
          <cell r="AK54" t="str">
            <v>27M</v>
          </cell>
        </row>
        <row r="55">
          <cell r="V55" t="str">
            <v>피뢰침</v>
          </cell>
          <cell r="AH55">
            <v>27</v>
          </cell>
          <cell r="AK55" t="str">
            <v>28M</v>
          </cell>
        </row>
        <row r="56">
          <cell r="V56" t="str">
            <v>화학접지봉</v>
          </cell>
          <cell r="AH56">
            <v>27.5</v>
          </cell>
          <cell r="AK56" t="str">
            <v>29M</v>
          </cell>
        </row>
        <row r="57">
          <cell r="V57" t="str">
            <v>접지동봉(W/콘넥터)</v>
          </cell>
          <cell r="AH57">
            <v>27.5</v>
          </cell>
        </row>
        <row r="58">
          <cell r="V58" t="str">
            <v>써지킬러</v>
          </cell>
          <cell r="AH58">
            <v>28</v>
          </cell>
        </row>
        <row r="59">
          <cell r="V59" t="str">
            <v>접지봉 콘넥타</v>
          </cell>
          <cell r="AH59">
            <v>28.5</v>
          </cell>
        </row>
        <row r="60">
          <cell r="V60" t="str">
            <v>접지단자반 (SUS)</v>
          </cell>
          <cell r="AH60">
            <v>29</v>
          </cell>
        </row>
        <row r="61">
          <cell r="V61" t="str">
            <v>전위차해소기</v>
          </cell>
          <cell r="AH61">
            <v>29.5</v>
          </cell>
        </row>
        <row r="62">
          <cell r="V62" t="str">
            <v>단자</v>
          </cell>
          <cell r="AH62">
            <v>30</v>
          </cell>
        </row>
        <row r="63">
          <cell r="V63" t="str">
            <v>접지단자함 (SUS)</v>
          </cell>
          <cell r="AH63">
            <v>30.5</v>
          </cell>
        </row>
        <row r="64">
          <cell r="AH64">
            <v>31</v>
          </cell>
        </row>
        <row r="65">
          <cell r="V65" t="str">
            <v>램프 스위치 (몸체+붙임쇠+플레이트)</v>
          </cell>
          <cell r="AH65">
            <v>31.5</v>
          </cell>
        </row>
        <row r="66">
          <cell r="V66" t="str">
            <v>콘센트</v>
          </cell>
          <cell r="AH66">
            <v>32</v>
          </cell>
        </row>
        <row r="67">
          <cell r="V67" t="str">
            <v>전화용콘센트 (플레이트 포함)</v>
          </cell>
          <cell r="AH67">
            <v>32.5</v>
          </cell>
        </row>
        <row r="68">
          <cell r="V68" t="str">
            <v>TV UNIT</v>
          </cell>
          <cell r="AH68">
            <v>33</v>
          </cell>
        </row>
        <row r="69">
          <cell r="AH69">
            <v>33.5</v>
          </cell>
        </row>
        <row r="70">
          <cell r="V70" t="str">
            <v>등기구('A' TYPE)</v>
          </cell>
          <cell r="AH70">
            <v>34</v>
          </cell>
        </row>
        <row r="71">
          <cell r="V71" t="str">
            <v>등기구('A1' TYPE)</v>
          </cell>
          <cell r="AH71">
            <v>34.5</v>
          </cell>
        </row>
        <row r="72">
          <cell r="V72" t="str">
            <v>등기구('B' TYPE)</v>
          </cell>
          <cell r="AH72">
            <v>35</v>
          </cell>
        </row>
        <row r="73">
          <cell r="V73" t="str">
            <v>등기구('B1' TYPE)</v>
          </cell>
          <cell r="AH73">
            <v>35.5</v>
          </cell>
        </row>
        <row r="74">
          <cell r="V74" t="str">
            <v>등기구('C' TYPE)</v>
          </cell>
          <cell r="AH74">
            <v>36</v>
          </cell>
        </row>
        <row r="75">
          <cell r="V75" t="str">
            <v>등기구('C1' TYPE)</v>
          </cell>
          <cell r="AH75">
            <v>36.5</v>
          </cell>
        </row>
        <row r="76">
          <cell r="V76" t="str">
            <v>등기구('D' TYPE)</v>
          </cell>
          <cell r="AH76">
            <v>37</v>
          </cell>
        </row>
        <row r="77">
          <cell r="V77" t="str">
            <v>등기구('D1' TYPE)</v>
          </cell>
          <cell r="AH77">
            <v>37.5</v>
          </cell>
        </row>
        <row r="78">
          <cell r="V78" t="str">
            <v>등기구('E' TYPE)</v>
          </cell>
          <cell r="AH78">
            <v>38</v>
          </cell>
        </row>
        <row r="79">
          <cell r="V79" t="str">
            <v>등기구('E1' TYPE)</v>
          </cell>
          <cell r="AH79">
            <v>38.5</v>
          </cell>
        </row>
        <row r="80">
          <cell r="V80" t="str">
            <v>등기구('F' TYPE)</v>
          </cell>
          <cell r="AH80">
            <v>39</v>
          </cell>
        </row>
        <row r="81">
          <cell r="V81" t="str">
            <v>등기구('F1' TYPE)</v>
          </cell>
          <cell r="AH81">
            <v>39.5</v>
          </cell>
        </row>
        <row r="82">
          <cell r="V82" t="str">
            <v>등기구('G' TYPE)</v>
          </cell>
          <cell r="AH82">
            <v>40</v>
          </cell>
        </row>
        <row r="83">
          <cell r="V83" t="str">
            <v>등기구('G1' TYPE)</v>
          </cell>
          <cell r="AH83">
            <v>40.5</v>
          </cell>
        </row>
        <row r="84">
          <cell r="V84" t="str">
            <v>등기구('H' TYPE)</v>
          </cell>
          <cell r="AH84">
            <v>41</v>
          </cell>
        </row>
        <row r="85">
          <cell r="V85" t="str">
            <v>등기구('H1' TYPE)</v>
          </cell>
          <cell r="AH85">
            <v>41.5</v>
          </cell>
        </row>
        <row r="86">
          <cell r="V86" t="str">
            <v>등기구('I' TYPE)</v>
          </cell>
          <cell r="AH86">
            <v>42</v>
          </cell>
        </row>
        <row r="87">
          <cell r="V87" t="str">
            <v>등기구('I1' TYPE)</v>
          </cell>
          <cell r="AH87">
            <v>42.5</v>
          </cell>
        </row>
        <row r="88">
          <cell r="V88" t="str">
            <v>등기구('J' TYPE)</v>
          </cell>
          <cell r="AH88">
            <v>43</v>
          </cell>
        </row>
        <row r="89">
          <cell r="V89" t="str">
            <v>등기구('J1' TYPE)</v>
          </cell>
          <cell r="AH89">
            <v>43.5</v>
          </cell>
        </row>
        <row r="90">
          <cell r="V90" t="str">
            <v>등기구('K' TYPE)</v>
          </cell>
          <cell r="AH90">
            <v>44</v>
          </cell>
        </row>
        <row r="91">
          <cell r="V91" t="str">
            <v>등기구('K1' TYPE)</v>
          </cell>
          <cell r="AH91">
            <v>44.5</v>
          </cell>
        </row>
        <row r="92">
          <cell r="V92" t="str">
            <v>등기구('L' TYPE)</v>
          </cell>
          <cell r="AH92">
            <v>45</v>
          </cell>
        </row>
        <row r="93">
          <cell r="V93" t="str">
            <v>등기구('L1' TYPE)</v>
          </cell>
          <cell r="AH93">
            <v>45.5</v>
          </cell>
        </row>
        <row r="94">
          <cell r="V94" t="str">
            <v>등기구('M' TYPE)</v>
          </cell>
          <cell r="AH94">
            <v>46</v>
          </cell>
        </row>
        <row r="95">
          <cell r="V95" t="str">
            <v>등기구('M1' TYPE)</v>
          </cell>
          <cell r="AH95">
            <v>46.5</v>
          </cell>
        </row>
        <row r="96">
          <cell r="V96" t="str">
            <v>등기구('N' TYPE)</v>
          </cell>
          <cell r="AH96">
            <v>47</v>
          </cell>
        </row>
        <row r="97">
          <cell r="V97" t="str">
            <v>등기구('N1' TYPE)</v>
          </cell>
          <cell r="AH97">
            <v>47.5</v>
          </cell>
        </row>
        <row r="98">
          <cell r="V98" t="str">
            <v>등기구('O' TYPE)</v>
          </cell>
          <cell r="AH98">
            <v>48</v>
          </cell>
        </row>
        <row r="99">
          <cell r="V99" t="str">
            <v>등기구('O1' TYPE)</v>
          </cell>
          <cell r="AH99">
            <v>48.5</v>
          </cell>
        </row>
        <row r="100">
          <cell r="V100" t="str">
            <v>등기구('P' TYPE)</v>
          </cell>
          <cell r="AH100">
            <v>49</v>
          </cell>
        </row>
        <row r="101">
          <cell r="V101" t="str">
            <v>등기구('P1' TYPE)</v>
          </cell>
          <cell r="AH101">
            <v>49.5</v>
          </cell>
        </row>
        <row r="102">
          <cell r="V102" t="str">
            <v>조명기구</v>
          </cell>
          <cell r="AH102">
            <v>50</v>
          </cell>
        </row>
        <row r="103">
          <cell r="V103" t="str">
            <v>외등</v>
          </cell>
          <cell r="AH103">
            <v>50.5</v>
          </cell>
        </row>
        <row r="104">
          <cell r="V104" t="str">
            <v>가로등주</v>
          </cell>
          <cell r="AH104">
            <v>51</v>
          </cell>
        </row>
        <row r="105">
          <cell r="V105" t="str">
            <v>등주 (등기구,램프,안정기 포함)</v>
          </cell>
          <cell r="AH105">
            <v>51.5</v>
          </cell>
        </row>
        <row r="106">
          <cell r="V106" t="str">
            <v>정원등주 (등기구,램프,안정기 포함)</v>
          </cell>
          <cell r="AH106">
            <v>52</v>
          </cell>
        </row>
        <row r="107">
          <cell r="V107" t="str">
            <v>등기구</v>
          </cell>
          <cell r="AH107">
            <v>52.5</v>
          </cell>
        </row>
        <row r="108">
          <cell r="V108" t="str">
            <v>램프</v>
          </cell>
          <cell r="AH108">
            <v>53</v>
          </cell>
        </row>
        <row r="109">
          <cell r="V109" t="str">
            <v>안정기</v>
          </cell>
          <cell r="AH109">
            <v>53.5</v>
          </cell>
        </row>
        <row r="110">
          <cell r="V110" t="str">
            <v>감전보호기</v>
          </cell>
          <cell r="AH110">
            <v>54</v>
          </cell>
        </row>
        <row r="111">
          <cell r="V111" t="str">
            <v>단자대</v>
          </cell>
          <cell r="AH111">
            <v>54.5</v>
          </cell>
        </row>
        <row r="112">
          <cell r="AH112">
            <v>55</v>
          </cell>
        </row>
        <row r="113">
          <cell r="V113" t="str">
            <v>케이블 걸이쇠</v>
          </cell>
          <cell r="AH113">
            <v>55.5</v>
          </cell>
        </row>
        <row r="114">
          <cell r="V114" t="str">
            <v>케이블 받침대</v>
          </cell>
          <cell r="AH114">
            <v>56</v>
          </cell>
        </row>
        <row r="115">
          <cell r="V115" t="str">
            <v>경고 테이프</v>
          </cell>
          <cell r="AH115">
            <v>56.5</v>
          </cell>
        </row>
        <row r="116">
          <cell r="V116" t="str">
            <v>PE 보호판</v>
          </cell>
          <cell r="AH116">
            <v>57</v>
          </cell>
        </row>
        <row r="117">
          <cell r="V117" t="str">
            <v>핸드홀</v>
          </cell>
          <cell r="AH117">
            <v>57.5</v>
          </cell>
        </row>
        <row r="118">
          <cell r="V118" t="str">
            <v>한전용맨홀</v>
          </cell>
          <cell r="AH118">
            <v>58</v>
          </cell>
        </row>
        <row r="119">
          <cell r="V119" t="str">
            <v>전력용맨홀</v>
          </cell>
          <cell r="AH119">
            <v>58.5</v>
          </cell>
        </row>
        <row r="120">
          <cell r="V120" t="str">
            <v>통신용맨홀</v>
          </cell>
          <cell r="AH120">
            <v>59</v>
          </cell>
        </row>
        <row r="121">
          <cell r="V121" t="str">
            <v>전기 및 통신 맨홀</v>
          </cell>
          <cell r="AH121">
            <v>59.5</v>
          </cell>
        </row>
        <row r="122">
          <cell r="V122" t="str">
            <v>관로구방수장치</v>
          </cell>
          <cell r="AH122">
            <v>60</v>
          </cell>
        </row>
        <row r="123">
          <cell r="V123" t="str">
            <v>케이블 지지대</v>
          </cell>
          <cell r="AH123">
            <v>60.5</v>
          </cell>
        </row>
        <row r="124">
          <cell r="V124" t="str">
            <v>사다리 (맨홀용)</v>
          </cell>
          <cell r="AH124">
            <v>61</v>
          </cell>
        </row>
        <row r="125">
          <cell r="V125" t="str">
            <v>발판볼트 (맨홀용)</v>
          </cell>
          <cell r="AH125">
            <v>61.5</v>
          </cell>
        </row>
        <row r="126">
          <cell r="V126" t="str">
            <v>맨홀용 HOOK</v>
          </cell>
          <cell r="AH126">
            <v>62</v>
          </cell>
        </row>
        <row r="127">
          <cell r="V127" t="str">
            <v>물받이</v>
          </cell>
          <cell r="AH127">
            <v>62.5</v>
          </cell>
        </row>
        <row r="128">
          <cell r="AH128">
            <v>63</v>
          </cell>
        </row>
        <row r="129">
          <cell r="V129" t="str">
            <v>터파기</v>
          </cell>
          <cell r="AH129">
            <v>63.5</v>
          </cell>
        </row>
        <row r="130">
          <cell r="V130" t="str">
            <v>모래부설</v>
          </cell>
          <cell r="AH130">
            <v>64</v>
          </cell>
        </row>
        <row r="131">
          <cell r="V131" t="str">
            <v>되메우기</v>
          </cell>
          <cell r="AH131">
            <v>64.5</v>
          </cell>
        </row>
        <row r="132">
          <cell r="V132" t="str">
            <v>잔토처리</v>
          </cell>
          <cell r="AH132">
            <v>65</v>
          </cell>
        </row>
        <row r="133">
          <cell r="V133" t="str">
            <v>콘크리트기초</v>
          </cell>
          <cell r="AH133">
            <v>64.5</v>
          </cell>
        </row>
        <row r="134">
          <cell r="V134" t="str">
            <v>LOP기초</v>
          </cell>
          <cell r="AH134">
            <v>65</v>
          </cell>
        </row>
        <row r="135">
          <cell r="V135" t="str">
            <v>POLE 기초</v>
          </cell>
          <cell r="AH135">
            <v>65.5</v>
          </cell>
        </row>
        <row r="136">
          <cell r="V136" t="str">
            <v>FENCE증설</v>
          </cell>
          <cell r="AH136">
            <v>66</v>
          </cell>
        </row>
        <row r="137">
          <cell r="V137" t="str">
            <v>지붕증설</v>
          </cell>
          <cell r="AH137">
            <v>66.5</v>
          </cell>
        </row>
        <row r="138">
          <cell r="AH138">
            <v>67</v>
          </cell>
        </row>
        <row r="139">
          <cell r="V139" t="str">
            <v>앙카 볼트</v>
          </cell>
          <cell r="AH139">
            <v>67.5</v>
          </cell>
        </row>
        <row r="140">
          <cell r="V140" t="str">
            <v>스트롱앙카</v>
          </cell>
          <cell r="AH140">
            <v>68</v>
          </cell>
        </row>
        <row r="141">
          <cell r="V141" t="str">
            <v>전산볼트 (황동)</v>
          </cell>
          <cell r="AH141">
            <v>68.5</v>
          </cell>
        </row>
        <row r="142">
          <cell r="V142" t="str">
            <v>육각볼트</v>
          </cell>
          <cell r="AH142">
            <v>69</v>
          </cell>
        </row>
        <row r="143">
          <cell r="V143" t="str">
            <v>인서트</v>
          </cell>
          <cell r="AH143">
            <v>69.5</v>
          </cell>
        </row>
        <row r="144">
          <cell r="V144" t="str">
            <v>육각너트</v>
          </cell>
          <cell r="AH144">
            <v>70</v>
          </cell>
        </row>
        <row r="145">
          <cell r="V145" t="str">
            <v>너트</v>
          </cell>
          <cell r="AH145">
            <v>70.5</v>
          </cell>
        </row>
        <row r="146">
          <cell r="V146" t="str">
            <v>와셔</v>
          </cell>
          <cell r="AH146">
            <v>71</v>
          </cell>
        </row>
        <row r="147">
          <cell r="AH147">
            <v>71.5</v>
          </cell>
        </row>
        <row r="148">
          <cell r="V148" t="str">
            <v>단독형종합반(발신기＋경종＋표시등＋램프)</v>
          </cell>
          <cell r="AH148">
            <v>72</v>
          </cell>
        </row>
        <row r="149">
          <cell r="V149" t="str">
            <v>수동발신기</v>
          </cell>
          <cell r="AH149">
            <v>72.5</v>
          </cell>
        </row>
        <row r="150">
          <cell r="V150" t="str">
            <v>수동발신기SET (발신기＋표시등＋경종)</v>
          </cell>
          <cell r="AH150">
            <v>73</v>
          </cell>
        </row>
        <row r="151">
          <cell r="V151" t="str">
            <v>수신기 (자립형)</v>
          </cell>
          <cell r="AH151">
            <v>73.5</v>
          </cell>
        </row>
        <row r="152">
          <cell r="V152" t="str">
            <v>수신기 회로 추가</v>
          </cell>
          <cell r="AH152">
            <v>74</v>
          </cell>
        </row>
        <row r="153">
          <cell r="V153" t="str">
            <v>하론수동 조작함</v>
          </cell>
          <cell r="AH153">
            <v>74.5</v>
          </cell>
        </row>
        <row r="154">
          <cell r="V154" t="str">
            <v>하론페케이지</v>
          </cell>
          <cell r="AH154">
            <v>75</v>
          </cell>
        </row>
        <row r="155">
          <cell r="V155" t="str">
            <v>비상콘센트함 (SUS)</v>
          </cell>
          <cell r="AH155">
            <v>75.5</v>
          </cell>
        </row>
        <row r="156">
          <cell r="V156" t="str">
            <v>비상콘센트 (SUS)</v>
          </cell>
          <cell r="AH156">
            <v>76</v>
          </cell>
        </row>
        <row r="157">
          <cell r="V157" t="str">
            <v>감지기</v>
          </cell>
          <cell r="AH157">
            <v>76.5</v>
          </cell>
        </row>
        <row r="158">
          <cell r="V158" t="str">
            <v>공기관</v>
          </cell>
          <cell r="AH158">
            <v>77</v>
          </cell>
        </row>
        <row r="159">
          <cell r="V159" t="str">
            <v>피난구 유도등</v>
          </cell>
          <cell r="AH159">
            <v>77.5</v>
          </cell>
        </row>
        <row r="160">
          <cell r="V160" t="str">
            <v>통로 유도등</v>
          </cell>
          <cell r="AH160">
            <v>78</v>
          </cell>
        </row>
        <row r="161">
          <cell r="V161" t="str">
            <v>비상조명등</v>
          </cell>
          <cell r="AH161">
            <v>78.5</v>
          </cell>
        </row>
        <row r="162">
          <cell r="V162" t="str">
            <v>R형 중계기</v>
          </cell>
          <cell r="AH162">
            <v>79</v>
          </cell>
        </row>
        <row r="163">
          <cell r="V163" t="str">
            <v>방출표시등</v>
          </cell>
          <cell r="AH163">
            <v>79.5</v>
          </cell>
        </row>
        <row r="164">
          <cell r="V164" t="str">
            <v>전자싸이렌</v>
          </cell>
          <cell r="AH164">
            <v>80</v>
          </cell>
        </row>
        <row r="165">
          <cell r="V165" t="str">
            <v>경종</v>
          </cell>
          <cell r="AH165">
            <v>80.5</v>
          </cell>
        </row>
        <row r="166">
          <cell r="V166" t="str">
            <v>표시등</v>
          </cell>
          <cell r="AH166">
            <v>81</v>
          </cell>
        </row>
        <row r="167">
          <cell r="V167" t="str">
            <v>수동발신기 전원공급반</v>
          </cell>
          <cell r="AH167">
            <v>81.5</v>
          </cell>
        </row>
        <row r="168">
          <cell r="AH168">
            <v>82</v>
          </cell>
        </row>
        <row r="169">
          <cell r="V169" t="str">
            <v>발전기</v>
          </cell>
          <cell r="AH169">
            <v>82.5</v>
          </cell>
        </row>
        <row r="170">
          <cell r="V170" t="str">
            <v>방수</v>
          </cell>
          <cell r="AH170">
            <v>83</v>
          </cell>
        </row>
        <row r="171">
          <cell r="V171" t="str">
            <v>수성방화코트</v>
          </cell>
          <cell r="AH171">
            <v>83.5</v>
          </cell>
        </row>
        <row r="172">
          <cell r="V172" t="str">
            <v>고철</v>
          </cell>
          <cell r="AH172">
            <v>84</v>
          </cell>
        </row>
        <row r="173">
          <cell r="V173" t="str">
            <v>SINKER</v>
          </cell>
          <cell r="AH173">
            <v>84.5</v>
          </cell>
        </row>
        <row r="174">
          <cell r="V174" t="str">
            <v>경유</v>
          </cell>
          <cell r="AH174">
            <v>85</v>
          </cell>
        </row>
        <row r="175">
          <cell r="V175" t="str">
            <v>용접봉</v>
          </cell>
          <cell r="AH175">
            <v>85.5</v>
          </cell>
        </row>
        <row r="176">
          <cell r="V176" t="str">
            <v>산소</v>
          </cell>
          <cell r="AH176">
            <v>86</v>
          </cell>
        </row>
        <row r="177">
          <cell r="V177" t="str">
            <v>아세틸렌</v>
          </cell>
          <cell r="AH177">
            <v>86.5</v>
          </cell>
        </row>
        <row r="178">
          <cell r="AH178">
            <v>87</v>
          </cell>
        </row>
        <row r="179">
          <cell r="V179" t="str">
            <v>키폰주장치</v>
          </cell>
          <cell r="AH179">
            <v>87.5</v>
          </cell>
        </row>
        <row r="180">
          <cell r="V180" t="str">
            <v>국선카드</v>
          </cell>
          <cell r="AH180">
            <v>88</v>
          </cell>
        </row>
        <row r="181">
          <cell r="V181" t="str">
            <v>키폰카드</v>
          </cell>
          <cell r="AH181">
            <v>88.5</v>
          </cell>
        </row>
        <row r="182">
          <cell r="V182" t="str">
            <v>일반전화기카드</v>
          </cell>
          <cell r="AH182">
            <v>89</v>
          </cell>
        </row>
        <row r="183">
          <cell r="V183" t="str">
            <v>키폰전화기</v>
          </cell>
          <cell r="AH183">
            <v>89.5</v>
          </cell>
        </row>
        <row r="184">
          <cell r="V184" t="str">
            <v>BATTERY</v>
          </cell>
          <cell r="AH184">
            <v>90</v>
          </cell>
        </row>
        <row r="185">
          <cell r="V185" t="str">
            <v>키폰전화기</v>
          </cell>
          <cell r="AH185">
            <v>90.5</v>
          </cell>
        </row>
        <row r="186">
          <cell r="V186" t="str">
            <v>전자식교환기</v>
          </cell>
          <cell r="AH186">
            <v>91</v>
          </cell>
        </row>
        <row r="187">
          <cell r="V187" t="str">
            <v>국선용 단자반 (SUS)</v>
          </cell>
          <cell r="AH187">
            <v>91.5</v>
          </cell>
        </row>
        <row r="188">
          <cell r="V188" t="str">
            <v>중간, 방송, 인터폰 및 소방 단자함</v>
          </cell>
          <cell r="AH188">
            <v>92</v>
          </cell>
        </row>
        <row r="189">
          <cell r="V189" t="str">
            <v>가입자보호기</v>
          </cell>
          <cell r="AH189">
            <v>92.5</v>
          </cell>
        </row>
        <row r="190">
          <cell r="AH190">
            <v>93</v>
          </cell>
        </row>
        <row r="191">
          <cell r="V191" t="str">
            <v>공청용안테나 (SUS)</v>
          </cell>
          <cell r="AH191">
            <v>93.5</v>
          </cell>
        </row>
        <row r="192">
          <cell r="V192" t="str">
            <v>ANT MAST</v>
          </cell>
          <cell r="AH192">
            <v>94</v>
          </cell>
        </row>
        <row r="193">
          <cell r="V193" t="str">
            <v>혼합기</v>
          </cell>
          <cell r="AH193">
            <v>94.5</v>
          </cell>
        </row>
        <row r="194">
          <cell r="V194" t="str">
            <v>증폭기</v>
          </cell>
          <cell r="AH194">
            <v>95</v>
          </cell>
        </row>
        <row r="195">
          <cell r="V195" t="str">
            <v>분배기</v>
          </cell>
          <cell r="AH195">
            <v>95.5</v>
          </cell>
        </row>
        <row r="196">
          <cell r="V196" t="str">
            <v>AGC AMP</v>
          </cell>
          <cell r="AH196">
            <v>96</v>
          </cell>
        </row>
        <row r="197">
          <cell r="V197" t="str">
            <v>수납함 (SUS)</v>
          </cell>
          <cell r="AH197">
            <v>96.5</v>
          </cell>
        </row>
        <row r="198">
          <cell r="V198" t="str">
            <v>지지대</v>
          </cell>
          <cell r="AH198">
            <v>97</v>
          </cell>
        </row>
        <row r="199">
          <cell r="V199" t="str">
            <v>열연 강판</v>
          </cell>
          <cell r="AH199">
            <v>97.5</v>
          </cell>
        </row>
        <row r="200">
          <cell r="AH200">
            <v>98</v>
          </cell>
        </row>
        <row r="201">
          <cell r="V201" t="str">
            <v>SPEAKER (WOOD)</v>
          </cell>
          <cell r="AH201">
            <v>98.5</v>
          </cell>
        </row>
        <row r="202">
          <cell r="V202" t="str">
            <v>SPEAKER (AL)</v>
          </cell>
          <cell r="AH202">
            <v>99</v>
          </cell>
        </row>
        <row r="203">
          <cell r="V203" t="str">
            <v>POWER AMP</v>
          </cell>
          <cell r="AH203">
            <v>99.5</v>
          </cell>
        </row>
        <row r="204">
          <cell r="V204" t="str">
            <v>RACK CABINET</v>
          </cell>
          <cell r="AH204">
            <v>100</v>
          </cell>
        </row>
        <row r="205">
          <cell r="V205" t="str">
            <v>CASSETTE DESK</v>
          </cell>
          <cell r="AH205">
            <v>100.5</v>
          </cell>
        </row>
        <row r="206">
          <cell r="V206" t="str">
            <v>AM/FM TUNER</v>
          </cell>
          <cell r="AH206">
            <v>101</v>
          </cell>
        </row>
        <row r="207">
          <cell r="V207" t="str">
            <v>MIXER</v>
          </cell>
          <cell r="AH207">
            <v>101.5</v>
          </cell>
        </row>
        <row r="208">
          <cell r="V208" t="str">
            <v>MONITOR BOARD</v>
          </cell>
          <cell r="AH208">
            <v>102</v>
          </cell>
        </row>
        <row r="209">
          <cell r="V209" t="str">
            <v>SPEAKER DISTRIBUTER</v>
          </cell>
          <cell r="AH209">
            <v>102.5</v>
          </cell>
        </row>
        <row r="210">
          <cell r="V210" t="str">
            <v>POWER DISTRIBUTER</v>
          </cell>
          <cell r="AH210">
            <v>103</v>
          </cell>
        </row>
        <row r="211">
          <cell r="V211" t="str">
            <v>EMERGENCY SWITCHER</v>
          </cell>
          <cell r="AH211">
            <v>103.5</v>
          </cell>
        </row>
        <row r="212">
          <cell r="V212" t="str">
            <v>RELAY GROUP UNIT</v>
          </cell>
          <cell r="AH212">
            <v>104</v>
          </cell>
        </row>
        <row r="213">
          <cell r="V213" t="str">
            <v>SIREN/CHIME</v>
          </cell>
          <cell r="AH213">
            <v>104.5</v>
          </cell>
        </row>
        <row r="214">
          <cell r="V214" t="str">
            <v>POWER SUPPLY</v>
          </cell>
          <cell r="AH214">
            <v>105</v>
          </cell>
        </row>
        <row r="215">
          <cell r="V215" t="str">
            <v>AUTO FAN CONTROL</v>
          </cell>
          <cell r="AH215">
            <v>105.5</v>
          </cell>
        </row>
        <row r="216">
          <cell r="V216" t="str">
            <v>TERMINAL BOARD</v>
          </cell>
          <cell r="AH216">
            <v>106</v>
          </cell>
        </row>
        <row r="217">
          <cell r="V217" t="str">
            <v>BATTER AUTO CHARGER</v>
          </cell>
          <cell r="AH217">
            <v>106.5</v>
          </cell>
        </row>
        <row r="218">
          <cell r="V218" t="str">
            <v>REMOTE AMP</v>
          </cell>
          <cell r="AH218">
            <v>107</v>
          </cell>
        </row>
        <row r="219">
          <cell r="V219" t="str">
            <v>음량조절기(스텐레스)</v>
          </cell>
          <cell r="AH219">
            <v>107.5</v>
          </cell>
        </row>
        <row r="220">
          <cell r="AH220">
            <v>108</v>
          </cell>
        </row>
        <row r="221">
          <cell r="V221" t="str">
            <v>CCD COLOR CAMERA</v>
          </cell>
          <cell r="AH221">
            <v>108.5</v>
          </cell>
        </row>
        <row r="222">
          <cell r="V222" t="str">
            <v>PAN/TILT DRIVER</v>
          </cell>
          <cell r="AH222">
            <v>109</v>
          </cell>
        </row>
        <row r="223">
          <cell r="V223" t="str">
            <v>HOUSING</v>
          </cell>
          <cell r="AH223">
            <v>109.5</v>
          </cell>
        </row>
        <row r="224">
          <cell r="V224" t="str">
            <v>POLE</v>
          </cell>
          <cell r="AH224">
            <v>110</v>
          </cell>
        </row>
        <row r="225">
          <cell r="V225" t="str">
            <v>BRAKET</v>
          </cell>
          <cell r="AH225">
            <v>110.5</v>
          </cell>
        </row>
        <row r="226">
          <cell r="V226" t="str">
            <v>LIGHT</v>
          </cell>
          <cell r="AH226">
            <v>111</v>
          </cell>
        </row>
        <row r="227">
          <cell r="V227" t="str">
            <v>LIGHT SUPPORT</v>
          </cell>
          <cell r="AH227">
            <v>111.5</v>
          </cell>
        </row>
        <row r="228">
          <cell r="V228" t="str">
            <v>REMOTE CONTROLLER</v>
          </cell>
          <cell r="AH228">
            <v>112</v>
          </cell>
        </row>
        <row r="229">
          <cell r="V229" t="str">
            <v>QUAD VIEW</v>
          </cell>
          <cell r="AH229">
            <v>112.5</v>
          </cell>
        </row>
        <row r="230">
          <cell r="V230" t="str">
            <v>AUTO SELLECTOR</v>
          </cell>
          <cell r="AH230">
            <v>113</v>
          </cell>
        </row>
        <row r="231">
          <cell r="V231" t="str">
            <v>POWER CONTROLLER</v>
          </cell>
          <cell r="AH231">
            <v>113.5</v>
          </cell>
        </row>
        <row r="232">
          <cell r="V232" t="str">
            <v>VIDEO DOOR PHONE</v>
          </cell>
          <cell r="AH232">
            <v>114</v>
          </cell>
        </row>
        <row r="233">
          <cell r="V233" t="str">
            <v>DOOR CAMERA</v>
          </cell>
          <cell r="AH233">
            <v>114.5</v>
          </cell>
        </row>
        <row r="234">
          <cell r="AH234">
            <v>115</v>
          </cell>
        </row>
        <row r="235">
          <cell r="V235" t="str">
            <v>DW</v>
          </cell>
          <cell r="AH235">
            <v>115.5</v>
          </cell>
        </row>
        <row r="236">
          <cell r="V236" t="str">
            <v>PARAPET ARM</v>
          </cell>
          <cell r="AH236">
            <v>116</v>
          </cell>
        </row>
        <row r="237">
          <cell r="V237" t="str">
            <v>PARAPET 말단ARM</v>
          </cell>
          <cell r="AH237">
            <v>116.5</v>
          </cell>
        </row>
        <row r="238">
          <cell r="V238" t="str">
            <v>WIRE VISE</v>
          </cell>
          <cell r="AH238">
            <v>117</v>
          </cell>
        </row>
        <row r="239">
          <cell r="V239" t="str">
            <v>CONNECTION WIRE</v>
          </cell>
          <cell r="AH239">
            <v>117.5</v>
          </cell>
        </row>
        <row r="240">
          <cell r="V240" t="str">
            <v>CONNECTION WIRE용 CLIP</v>
          </cell>
          <cell r="AH240">
            <v>118</v>
          </cell>
        </row>
        <row r="241">
          <cell r="V241" t="str">
            <v>STS WIRE ROPE</v>
          </cell>
          <cell r="AH241">
            <v>118.5</v>
          </cell>
        </row>
        <row r="242">
          <cell r="V242" t="str">
            <v>STS WIRE ROPE용 CLIP</v>
          </cell>
          <cell r="AH242">
            <v>119</v>
          </cell>
        </row>
        <row r="243">
          <cell r="V243" t="str">
            <v>ANCHOR BOLT</v>
          </cell>
          <cell r="AH243">
            <v>119.5</v>
          </cell>
        </row>
        <row r="244">
          <cell r="V244" t="str">
            <v>VULK(Chemical Bond)</v>
          </cell>
          <cell r="AH244">
            <v>120</v>
          </cell>
        </row>
        <row r="245">
          <cell r="V245" t="str">
            <v>Ground Wire Clip</v>
          </cell>
          <cell r="AH245">
            <v>120.5</v>
          </cell>
        </row>
        <row r="246">
          <cell r="V246" t="str">
            <v>SPLINE BALL IONIZER</v>
          </cell>
          <cell r="AH246">
            <v>121</v>
          </cell>
        </row>
        <row r="247">
          <cell r="V247" t="str">
            <v>SUPPORT</v>
          </cell>
          <cell r="AH247">
            <v>121.5</v>
          </cell>
        </row>
        <row r="248">
          <cell r="V248" t="str">
            <v>TERMINAL BASE(5M POLE)</v>
          </cell>
          <cell r="AH248">
            <v>122</v>
          </cell>
        </row>
        <row r="249">
          <cell r="V249" t="str">
            <v>화학접지관</v>
          </cell>
          <cell r="AH249">
            <v>122.5</v>
          </cell>
        </row>
        <row r="250">
          <cell r="V250" t="str">
            <v>ROD CLIP</v>
          </cell>
          <cell r="AH250">
            <v>123</v>
          </cell>
        </row>
        <row r="251">
          <cell r="V251" t="str">
            <v>CAD WELD</v>
          </cell>
          <cell r="AH251">
            <v>123.5</v>
          </cell>
        </row>
        <row r="252">
          <cell r="V252" t="str">
            <v>TERMINAL BASE(POLE)</v>
          </cell>
          <cell r="AH252">
            <v>124</v>
          </cell>
        </row>
        <row r="253">
          <cell r="V253" t="str">
            <v>IPG</v>
          </cell>
          <cell r="AH253">
            <v>124.5</v>
          </cell>
        </row>
        <row r="254">
          <cell r="V254" t="str">
            <v>SBT</v>
          </cell>
          <cell r="AH254">
            <v>125</v>
          </cell>
        </row>
        <row r="255">
          <cell r="V255" t="str">
            <v>POWER SURGE PROTECTOR</v>
          </cell>
          <cell r="AH255">
            <v>125.5</v>
          </cell>
        </row>
        <row r="256">
          <cell r="V256" t="str">
            <v>DATA LINE PROTECTOR</v>
          </cell>
          <cell r="AH256">
            <v>126</v>
          </cell>
        </row>
        <row r="257">
          <cell r="V257" t="str">
            <v>SPLINE</v>
          </cell>
          <cell r="AH257">
            <v>126.5</v>
          </cell>
        </row>
        <row r="258">
          <cell r="V258" t="str">
            <v>지지금구</v>
          </cell>
          <cell r="AH258">
            <v>127</v>
          </cell>
        </row>
        <row r="259">
          <cell r="V259" t="str">
            <v>나동선</v>
          </cell>
          <cell r="AH259">
            <v>127.5</v>
          </cell>
        </row>
        <row r="260">
          <cell r="V260" t="str">
            <v>ROPE</v>
          </cell>
          <cell r="AH260">
            <v>128</v>
          </cell>
        </row>
        <row r="261">
          <cell r="V261" t="str">
            <v>WIRE VISE</v>
          </cell>
          <cell r="AH261">
            <v>128.5</v>
          </cell>
        </row>
        <row r="262">
          <cell r="V262" t="str">
            <v>WIRE CLIP</v>
          </cell>
          <cell r="AH262">
            <v>129</v>
          </cell>
        </row>
        <row r="263">
          <cell r="V263" t="str">
            <v>ROPE CLIP</v>
          </cell>
          <cell r="AH263">
            <v>129.5</v>
          </cell>
        </row>
        <row r="264">
          <cell r="V264" t="str">
            <v>앙카볼트</v>
          </cell>
          <cell r="AH264">
            <v>130</v>
          </cell>
        </row>
        <row r="265">
          <cell r="AH265">
            <v>130.5</v>
          </cell>
        </row>
        <row r="266">
          <cell r="V266" t="str">
            <v>경완금</v>
          </cell>
          <cell r="AH266">
            <v>131</v>
          </cell>
        </row>
        <row r="267">
          <cell r="V267" t="str">
            <v>완금밴드</v>
          </cell>
          <cell r="AH267">
            <v>131.5</v>
          </cell>
        </row>
        <row r="268">
          <cell r="V268" t="str">
            <v>암타이밴드</v>
          </cell>
          <cell r="AH268">
            <v>132</v>
          </cell>
        </row>
        <row r="269">
          <cell r="V269" t="str">
            <v>저압인류애자용 랙</v>
          </cell>
          <cell r="AH269">
            <v>132.5</v>
          </cell>
        </row>
        <row r="270">
          <cell r="V270" t="str">
            <v>머쉰볼트</v>
          </cell>
          <cell r="AH270">
            <v>133</v>
          </cell>
        </row>
        <row r="271">
          <cell r="V271" t="str">
            <v>발판볼트</v>
          </cell>
          <cell r="AH271">
            <v>133.5</v>
          </cell>
        </row>
        <row r="272">
          <cell r="V272" t="str">
            <v>가공지선지지대</v>
          </cell>
          <cell r="AH272">
            <v>134</v>
          </cell>
        </row>
        <row r="273">
          <cell r="V273" t="str">
            <v>가공지선용내장클램프</v>
          </cell>
          <cell r="AH273">
            <v>134.5</v>
          </cell>
        </row>
        <row r="274">
          <cell r="V274" t="str">
            <v>소켓아이</v>
          </cell>
          <cell r="AH274">
            <v>135</v>
          </cell>
        </row>
        <row r="275">
          <cell r="V275" t="str">
            <v>데드앤드클램프</v>
          </cell>
          <cell r="AH275">
            <v>135.5</v>
          </cell>
        </row>
        <row r="276">
          <cell r="V276" t="str">
            <v>볼아이</v>
          </cell>
          <cell r="AH276">
            <v>136</v>
          </cell>
        </row>
        <row r="277">
          <cell r="V277" t="str">
            <v>앙카쇄클</v>
          </cell>
          <cell r="AH277">
            <v>136.5</v>
          </cell>
        </row>
        <row r="278">
          <cell r="V278" t="str">
            <v>분기슬리브</v>
          </cell>
          <cell r="AH278">
            <v>137</v>
          </cell>
        </row>
        <row r="279">
          <cell r="V279" t="str">
            <v>볼쇄클</v>
          </cell>
          <cell r="AH279">
            <v>137.5</v>
          </cell>
        </row>
        <row r="280">
          <cell r="V280" t="str">
            <v>분기고리</v>
          </cell>
          <cell r="AH280">
            <v>138</v>
          </cell>
        </row>
        <row r="281">
          <cell r="V281" t="str">
            <v>활선콘넥타</v>
          </cell>
          <cell r="AH281">
            <v>138.5</v>
          </cell>
        </row>
        <row r="282">
          <cell r="V282" t="str">
            <v>절연카바</v>
          </cell>
          <cell r="AH282">
            <v>139</v>
          </cell>
        </row>
        <row r="283">
          <cell r="V283" t="str">
            <v>케이블크리트</v>
          </cell>
          <cell r="AH283">
            <v>139.5</v>
          </cell>
        </row>
        <row r="284">
          <cell r="V284" t="str">
            <v>케이블헤드지지금구</v>
          </cell>
          <cell r="AH284">
            <v>140</v>
          </cell>
        </row>
        <row r="285">
          <cell r="V285" t="str">
            <v>전주</v>
          </cell>
          <cell r="AH285">
            <v>140.5</v>
          </cell>
        </row>
        <row r="286">
          <cell r="V286" t="str">
            <v>근가</v>
          </cell>
          <cell r="AH286">
            <v>141</v>
          </cell>
        </row>
        <row r="287">
          <cell r="V287" t="str">
            <v>U볼트</v>
          </cell>
          <cell r="AH287">
            <v>141.5</v>
          </cell>
        </row>
        <row r="288">
          <cell r="V288" t="str">
            <v>전주입상관</v>
          </cell>
          <cell r="AH288">
            <v>142</v>
          </cell>
        </row>
        <row r="289">
          <cell r="V289" t="str">
            <v>반경관밴드</v>
          </cell>
          <cell r="AH289">
            <v>142.5</v>
          </cell>
        </row>
        <row r="290">
          <cell r="V290" t="str">
            <v>근가밴드</v>
          </cell>
          <cell r="AH290">
            <v>143</v>
          </cell>
        </row>
        <row r="291">
          <cell r="V291" t="str">
            <v>전주번호찰</v>
          </cell>
          <cell r="AH291">
            <v>143.5</v>
          </cell>
        </row>
        <row r="292">
          <cell r="V292" t="str">
            <v>현수애자</v>
          </cell>
          <cell r="AH292">
            <v>144</v>
          </cell>
        </row>
        <row r="293">
          <cell r="V293" t="str">
            <v>라인포스트애자</v>
          </cell>
          <cell r="AH293">
            <v>144.5</v>
          </cell>
        </row>
        <row r="294">
          <cell r="V294" t="str">
            <v>저압용인류애자</v>
          </cell>
          <cell r="AH294">
            <v>145</v>
          </cell>
        </row>
        <row r="295">
          <cell r="V295" t="str">
            <v>지선애자</v>
          </cell>
          <cell r="AH295">
            <v>145.5</v>
          </cell>
        </row>
        <row r="296">
          <cell r="V296" t="str">
            <v>AL 테이프</v>
          </cell>
          <cell r="AH296">
            <v>146</v>
          </cell>
        </row>
        <row r="297">
          <cell r="V297" t="str">
            <v>C.O.S</v>
          </cell>
          <cell r="AH297">
            <v>146.5</v>
          </cell>
        </row>
        <row r="298">
          <cell r="V298" t="str">
            <v>L.A</v>
          </cell>
          <cell r="AH298">
            <v>147</v>
          </cell>
        </row>
        <row r="299">
          <cell r="V299" t="str">
            <v>브라켓트</v>
          </cell>
          <cell r="AH299">
            <v>147.5</v>
          </cell>
        </row>
        <row r="300">
          <cell r="V300" t="str">
            <v>인하용 전선</v>
          </cell>
          <cell r="AH300">
            <v>148</v>
          </cell>
        </row>
        <row r="301">
          <cell r="V301" t="str">
            <v>중성선</v>
          </cell>
          <cell r="AH301">
            <v>148.5</v>
          </cell>
        </row>
        <row r="302">
          <cell r="V302" t="str">
            <v>가공지선</v>
          </cell>
          <cell r="AH302">
            <v>149</v>
          </cell>
        </row>
        <row r="303">
          <cell r="V303" t="str">
            <v>지선</v>
          </cell>
          <cell r="AH303">
            <v>149.5</v>
          </cell>
        </row>
        <row r="304">
          <cell r="V304" t="str">
            <v>AL바인드선</v>
          </cell>
          <cell r="AH304">
            <v>150</v>
          </cell>
        </row>
        <row r="305">
          <cell r="V305">
            <v>0</v>
          </cell>
          <cell r="AH305">
            <v>150.5</v>
          </cell>
        </row>
        <row r="306">
          <cell r="AH306">
            <v>151</v>
          </cell>
        </row>
        <row r="307">
          <cell r="V307">
            <v>0</v>
          </cell>
          <cell r="AH307">
            <v>151.5</v>
          </cell>
        </row>
        <row r="308">
          <cell r="V308">
            <v>0</v>
          </cell>
          <cell r="AH308">
            <v>152</v>
          </cell>
        </row>
        <row r="309">
          <cell r="V309">
            <v>0</v>
          </cell>
          <cell r="AH309">
            <v>152.5</v>
          </cell>
        </row>
        <row r="310">
          <cell r="V310">
            <v>0</v>
          </cell>
          <cell r="AH310">
            <v>153</v>
          </cell>
        </row>
        <row r="311">
          <cell r="AH311">
            <v>153.5</v>
          </cell>
        </row>
        <row r="312">
          <cell r="V312">
            <v>0</v>
          </cell>
          <cell r="AH312">
            <v>154</v>
          </cell>
        </row>
        <row r="313">
          <cell r="V313">
            <v>0</v>
          </cell>
          <cell r="AH313">
            <v>154.5</v>
          </cell>
        </row>
        <row r="314">
          <cell r="V314">
            <v>0</v>
          </cell>
          <cell r="AH314">
            <v>155</v>
          </cell>
        </row>
        <row r="315">
          <cell r="V315">
            <v>0</v>
          </cell>
          <cell r="AH315">
            <v>155.5</v>
          </cell>
        </row>
        <row r="316">
          <cell r="V316">
            <v>0</v>
          </cell>
          <cell r="AH316">
            <v>156</v>
          </cell>
        </row>
        <row r="317">
          <cell r="V317">
            <v>0</v>
          </cell>
          <cell r="AH317">
            <v>156.5</v>
          </cell>
        </row>
        <row r="318">
          <cell r="V318">
            <v>0</v>
          </cell>
          <cell r="AH318">
            <v>157</v>
          </cell>
        </row>
        <row r="319">
          <cell r="V319">
            <v>0</v>
          </cell>
          <cell r="AH319">
            <v>157.5</v>
          </cell>
        </row>
        <row r="320">
          <cell r="V320">
            <v>0</v>
          </cell>
          <cell r="AH320">
            <v>158</v>
          </cell>
        </row>
        <row r="321">
          <cell r="V321">
            <v>0</v>
          </cell>
          <cell r="AH321">
            <v>158.5</v>
          </cell>
        </row>
        <row r="322">
          <cell r="V322">
            <v>0</v>
          </cell>
          <cell r="AH322">
            <v>159</v>
          </cell>
        </row>
        <row r="323">
          <cell r="V323">
            <v>0</v>
          </cell>
          <cell r="AH323">
            <v>159.5</v>
          </cell>
        </row>
        <row r="324">
          <cell r="V324">
            <v>0</v>
          </cell>
          <cell r="AH324">
            <v>160</v>
          </cell>
        </row>
        <row r="325">
          <cell r="V325">
            <v>0</v>
          </cell>
          <cell r="AH325">
            <v>160.5</v>
          </cell>
        </row>
        <row r="326">
          <cell r="V326">
            <v>0</v>
          </cell>
          <cell r="AH326">
            <v>161</v>
          </cell>
        </row>
        <row r="327">
          <cell r="V327">
            <v>0</v>
          </cell>
          <cell r="AH327">
            <v>161.5</v>
          </cell>
        </row>
        <row r="328">
          <cell r="V328">
            <v>0</v>
          </cell>
          <cell r="AH328">
            <v>162</v>
          </cell>
        </row>
        <row r="329">
          <cell r="V329">
            <v>0</v>
          </cell>
          <cell r="AH329">
            <v>162.5</v>
          </cell>
        </row>
        <row r="330">
          <cell r="V330">
            <v>0</v>
          </cell>
          <cell r="AH330">
            <v>163</v>
          </cell>
        </row>
        <row r="331">
          <cell r="V331">
            <v>0</v>
          </cell>
          <cell r="AH331">
            <v>163.5</v>
          </cell>
        </row>
        <row r="332">
          <cell r="V332">
            <v>0</v>
          </cell>
          <cell r="AH332">
            <v>164</v>
          </cell>
        </row>
        <row r="333">
          <cell r="V333">
            <v>0</v>
          </cell>
          <cell r="AH333">
            <v>164.5</v>
          </cell>
        </row>
        <row r="334">
          <cell r="V334">
            <v>0</v>
          </cell>
          <cell r="AH334">
            <v>165</v>
          </cell>
        </row>
        <row r="335">
          <cell r="V335">
            <v>0</v>
          </cell>
          <cell r="AH335">
            <v>165.5</v>
          </cell>
        </row>
        <row r="336">
          <cell r="V336">
            <v>0</v>
          </cell>
          <cell r="AH336">
            <v>166</v>
          </cell>
        </row>
        <row r="337">
          <cell r="AH337">
            <v>166.5</v>
          </cell>
        </row>
        <row r="338">
          <cell r="AH338">
            <v>167</v>
          </cell>
        </row>
        <row r="339">
          <cell r="AH339">
            <v>167.5</v>
          </cell>
        </row>
        <row r="340">
          <cell r="AH340">
            <v>168</v>
          </cell>
        </row>
        <row r="341">
          <cell r="AH341">
            <v>168.5</v>
          </cell>
        </row>
        <row r="342">
          <cell r="AH342">
            <v>169</v>
          </cell>
        </row>
        <row r="343">
          <cell r="AH343">
            <v>169.5</v>
          </cell>
        </row>
        <row r="344">
          <cell r="AH344">
            <v>170</v>
          </cell>
        </row>
        <row r="345">
          <cell r="AH345">
            <v>170.5</v>
          </cell>
        </row>
        <row r="346">
          <cell r="AH346">
            <v>171</v>
          </cell>
        </row>
        <row r="347">
          <cell r="AH347">
            <v>171.5</v>
          </cell>
        </row>
        <row r="348">
          <cell r="AH348">
            <v>172</v>
          </cell>
        </row>
        <row r="349">
          <cell r="AH349">
            <v>172.5</v>
          </cell>
        </row>
        <row r="350">
          <cell r="AH350">
            <v>173</v>
          </cell>
        </row>
        <row r="351">
          <cell r="AH351">
            <v>173.5</v>
          </cell>
        </row>
        <row r="352">
          <cell r="AH352">
            <v>174</v>
          </cell>
        </row>
        <row r="353">
          <cell r="AH353">
            <v>174.5</v>
          </cell>
        </row>
        <row r="354">
          <cell r="AH354">
            <v>175</v>
          </cell>
        </row>
        <row r="355">
          <cell r="AH355">
            <v>175.5</v>
          </cell>
        </row>
        <row r="356">
          <cell r="AH356">
            <v>176</v>
          </cell>
        </row>
        <row r="357">
          <cell r="AH357">
            <v>176.5</v>
          </cell>
        </row>
        <row r="358">
          <cell r="AH358">
            <v>177</v>
          </cell>
        </row>
        <row r="359">
          <cell r="AH359">
            <v>177.5</v>
          </cell>
        </row>
        <row r="360">
          <cell r="AH360">
            <v>178</v>
          </cell>
        </row>
        <row r="361">
          <cell r="AH361">
            <v>178.5</v>
          </cell>
        </row>
        <row r="362">
          <cell r="AH362">
            <v>179</v>
          </cell>
        </row>
        <row r="363">
          <cell r="AH363">
            <v>179.5</v>
          </cell>
        </row>
        <row r="364">
          <cell r="AH364">
            <v>180</v>
          </cell>
        </row>
        <row r="365">
          <cell r="AH365">
            <v>180.5</v>
          </cell>
        </row>
        <row r="366">
          <cell r="AH366">
            <v>181</v>
          </cell>
        </row>
        <row r="367">
          <cell r="AH367">
            <v>181.5</v>
          </cell>
        </row>
        <row r="368">
          <cell r="AH368">
            <v>182</v>
          </cell>
        </row>
        <row r="369">
          <cell r="AH369">
            <v>182.5</v>
          </cell>
        </row>
        <row r="370">
          <cell r="AH370">
            <v>183</v>
          </cell>
        </row>
        <row r="371">
          <cell r="AH371">
            <v>183.5</v>
          </cell>
        </row>
        <row r="372">
          <cell r="AH372">
            <v>184</v>
          </cell>
        </row>
        <row r="373">
          <cell r="AH373">
            <v>184.5</v>
          </cell>
        </row>
        <row r="374">
          <cell r="AH374">
            <v>185</v>
          </cell>
        </row>
        <row r="375">
          <cell r="AH375">
            <v>185.5</v>
          </cell>
        </row>
        <row r="376">
          <cell r="AH376">
            <v>186</v>
          </cell>
        </row>
        <row r="377">
          <cell r="AH377">
            <v>186.5</v>
          </cell>
        </row>
        <row r="378">
          <cell r="AH378">
            <v>187</v>
          </cell>
        </row>
        <row r="379">
          <cell r="AH379">
            <v>187.5</v>
          </cell>
        </row>
        <row r="380">
          <cell r="AH380">
            <v>188</v>
          </cell>
        </row>
        <row r="381">
          <cell r="AH381">
            <v>188.5</v>
          </cell>
        </row>
        <row r="382">
          <cell r="AH382">
            <v>189</v>
          </cell>
        </row>
        <row r="383">
          <cell r="AH383">
            <v>189.5</v>
          </cell>
        </row>
        <row r="384">
          <cell r="AH384">
            <v>190</v>
          </cell>
        </row>
        <row r="385">
          <cell r="AH385">
            <v>190.5</v>
          </cell>
        </row>
        <row r="386">
          <cell r="AH386">
            <v>191</v>
          </cell>
        </row>
        <row r="387">
          <cell r="AH387">
            <v>191.5</v>
          </cell>
        </row>
        <row r="388">
          <cell r="AH388">
            <v>192</v>
          </cell>
        </row>
        <row r="389">
          <cell r="AH389">
            <v>192.5</v>
          </cell>
        </row>
        <row r="390">
          <cell r="AH390">
            <v>193</v>
          </cell>
        </row>
        <row r="391">
          <cell r="AH391">
            <v>193.5</v>
          </cell>
        </row>
        <row r="392">
          <cell r="AH392">
            <v>194</v>
          </cell>
        </row>
        <row r="393">
          <cell r="AH393">
            <v>194.5</v>
          </cell>
        </row>
        <row r="394">
          <cell r="AH394">
            <v>195</v>
          </cell>
        </row>
        <row r="395">
          <cell r="AH395">
            <v>195.5</v>
          </cell>
        </row>
        <row r="396">
          <cell r="AH396">
            <v>196</v>
          </cell>
        </row>
        <row r="397">
          <cell r="AH397">
            <v>196.5</v>
          </cell>
        </row>
        <row r="398">
          <cell r="AH398">
            <v>197</v>
          </cell>
        </row>
        <row r="399">
          <cell r="AH399">
            <v>197.5</v>
          </cell>
        </row>
        <row r="400">
          <cell r="AH400">
            <v>198</v>
          </cell>
        </row>
        <row r="401">
          <cell r="AH401">
            <v>198.5</v>
          </cell>
        </row>
        <row r="402">
          <cell r="AH402">
            <v>199</v>
          </cell>
        </row>
        <row r="403">
          <cell r="AH403">
            <v>199.5</v>
          </cell>
        </row>
        <row r="404">
          <cell r="AH404">
            <v>200</v>
          </cell>
        </row>
        <row r="405">
          <cell r="AH405">
            <v>200.5</v>
          </cell>
        </row>
        <row r="406">
          <cell r="AH406">
            <v>201</v>
          </cell>
        </row>
        <row r="407">
          <cell r="AH407">
            <v>201.5</v>
          </cell>
        </row>
        <row r="408">
          <cell r="AH408">
            <v>202</v>
          </cell>
        </row>
        <row r="409">
          <cell r="AH409">
            <v>202.5</v>
          </cell>
        </row>
        <row r="410">
          <cell r="AH410">
            <v>203</v>
          </cell>
        </row>
        <row r="411">
          <cell r="AH411">
            <v>203.5</v>
          </cell>
        </row>
        <row r="412">
          <cell r="AH412">
            <v>204</v>
          </cell>
        </row>
        <row r="413">
          <cell r="AH413">
            <v>204.5</v>
          </cell>
        </row>
        <row r="414">
          <cell r="AH414">
            <v>205</v>
          </cell>
        </row>
        <row r="415">
          <cell r="AH415">
            <v>205.5</v>
          </cell>
        </row>
        <row r="416">
          <cell r="AH416">
            <v>206</v>
          </cell>
        </row>
        <row r="417">
          <cell r="AH417">
            <v>206.5</v>
          </cell>
        </row>
        <row r="418">
          <cell r="AH418">
            <v>207</v>
          </cell>
        </row>
        <row r="419">
          <cell r="AH419">
            <v>207.5</v>
          </cell>
        </row>
        <row r="420">
          <cell r="AH420">
            <v>208</v>
          </cell>
        </row>
        <row r="421">
          <cell r="AH421">
            <v>208.5</v>
          </cell>
        </row>
        <row r="422">
          <cell r="AH422">
            <v>209</v>
          </cell>
        </row>
        <row r="423">
          <cell r="AH423">
            <v>209.5</v>
          </cell>
        </row>
        <row r="424">
          <cell r="AH424">
            <v>210</v>
          </cell>
        </row>
        <row r="425">
          <cell r="AH425">
            <v>210.5</v>
          </cell>
        </row>
        <row r="426">
          <cell r="AH426">
            <v>211</v>
          </cell>
        </row>
        <row r="427">
          <cell r="AH427">
            <v>211.5</v>
          </cell>
        </row>
        <row r="428">
          <cell r="AH428">
            <v>212</v>
          </cell>
        </row>
        <row r="429">
          <cell r="AH429">
            <v>212.5</v>
          </cell>
        </row>
        <row r="430">
          <cell r="AH430">
            <v>213</v>
          </cell>
        </row>
        <row r="431">
          <cell r="AH431">
            <v>213.5</v>
          </cell>
        </row>
        <row r="432">
          <cell r="AH432">
            <v>214</v>
          </cell>
        </row>
        <row r="433">
          <cell r="AH433">
            <v>214.5</v>
          </cell>
        </row>
        <row r="434">
          <cell r="AH434">
            <v>215</v>
          </cell>
        </row>
        <row r="435">
          <cell r="AH435">
            <v>215.5</v>
          </cell>
        </row>
        <row r="436">
          <cell r="AH436">
            <v>216</v>
          </cell>
        </row>
        <row r="437">
          <cell r="AH437">
            <v>216.5</v>
          </cell>
        </row>
        <row r="438">
          <cell r="AH438">
            <v>217</v>
          </cell>
        </row>
        <row r="439">
          <cell r="AH439">
            <v>217.5</v>
          </cell>
        </row>
        <row r="440">
          <cell r="AH440">
            <v>218</v>
          </cell>
        </row>
        <row r="441">
          <cell r="AH441">
            <v>218.5</v>
          </cell>
        </row>
        <row r="442">
          <cell r="AH442">
            <v>219</v>
          </cell>
        </row>
        <row r="443">
          <cell r="AH443">
            <v>219.5</v>
          </cell>
        </row>
        <row r="444">
          <cell r="AH444">
            <v>220</v>
          </cell>
        </row>
        <row r="445">
          <cell r="AH445">
            <v>220.5</v>
          </cell>
        </row>
        <row r="446">
          <cell r="AH446">
            <v>221</v>
          </cell>
        </row>
        <row r="447">
          <cell r="AH447">
            <v>221.5</v>
          </cell>
        </row>
        <row r="448">
          <cell r="AH448">
            <v>222</v>
          </cell>
        </row>
        <row r="449">
          <cell r="AH449">
            <v>222.5</v>
          </cell>
        </row>
        <row r="450">
          <cell r="AH450">
            <v>223</v>
          </cell>
        </row>
        <row r="451">
          <cell r="AH451">
            <v>223.5</v>
          </cell>
        </row>
        <row r="452">
          <cell r="AH452">
            <v>224</v>
          </cell>
        </row>
        <row r="453">
          <cell r="AH453">
            <v>224.5</v>
          </cell>
        </row>
        <row r="454">
          <cell r="AH454">
            <v>225</v>
          </cell>
        </row>
        <row r="455">
          <cell r="AH455">
            <v>225.5</v>
          </cell>
        </row>
        <row r="456">
          <cell r="AH456">
            <v>226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D TR보호대기초"/>
      <sheetName val="가로등기초"/>
      <sheetName val="HANDHOLE(2)"/>
      <sheetName val="C.C RIAL접지"/>
      <sheetName val="전선관부설(1)"/>
      <sheetName val="전선관부설(2)"/>
      <sheetName val="조명TOWER보호대기초"/>
      <sheetName val="울타리기둥기초"/>
      <sheetName val="울타리출입문기초"/>
      <sheetName val="조명탑기초-32m용"/>
      <sheetName val="조명탑기초-20m용"/>
      <sheetName val="PAD TR 기초"/>
      <sheetName val="CCTV POLE기초"/>
      <sheetName val="차량신호등철주기초"/>
      <sheetName val="보행신호등기초"/>
      <sheetName val="조명제어반기초"/>
      <sheetName val="맨홀(&quot;A&quot; TYPE)"/>
      <sheetName val="맨홀(&quot;B&quot; TYPE)"/>
      <sheetName val="맨홀(&quot;C&quot; TYPE)"/>
      <sheetName val="HANDHOLE"/>
      <sheetName val="NOMUBI"/>
      <sheetName val="대비"/>
      <sheetName val="#REF"/>
      <sheetName val="제경비"/>
      <sheetName val="sw1"/>
      <sheetName val="7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서"/>
      <sheetName val="표지"/>
      <sheetName val="설계설명서"/>
      <sheetName val="공정예정표"/>
      <sheetName val="제조원가계산서"/>
      <sheetName val="공사원가계산서"/>
      <sheetName val="순공사비내역서"/>
      <sheetName val="일위대가집계표"/>
      <sheetName val="일위대가표(제조)"/>
      <sheetName val="일위대가표"/>
      <sheetName val="수량계산서"/>
      <sheetName val="노임단가"/>
      <sheetName val="물가대비표"/>
      <sheetName val="지시계설치도면"/>
      <sheetName val="도면"/>
      <sheetName val="견적서"/>
      <sheetName val="설계설명서 (2)"/>
      <sheetName val="공사개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기공사원가"/>
      <sheetName val="공사비총괄표"/>
      <sheetName val="공사비집계표"/>
      <sheetName val="인입선로공사"/>
      <sheetName val="수배전반 설비공사"/>
      <sheetName val="케이블 포설공사"/>
      <sheetName val="전선로 설치공사"/>
      <sheetName val="전등 및 전열설비"/>
      <sheetName val="접지 및 피뢰설비"/>
      <sheetName val="방송 설비"/>
      <sheetName val="전화 설비"/>
      <sheetName val="TV 설비"/>
      <sheetName val="시계설비"/>
      <sheetName val="화재 탐지 설비"/>
      <sheetName val="옥외설비공사"/>
      <sheetName val="일위대가"/>
      <sheetName val="자재"/>
      <sheetName val="견적"/>
      <sheetName val="노무비"/>
      <sheetName val="산출근거 "/>
      <sheetName val="표지"/>
      <sheetName val="예비품 "/>
      <sheetName val="특수공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회의9602"/>
      <sheetName val="SaniTOX LINK d1f06a40"/>
    </sheetNames>
    <definedNames>
      <definedName name="PTINT"/>
    </definedNames>
    <sheetDataSet>
      <sheetData sheetId="0" refreshError="1"/>
      <sheetData sheetId="1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배수"/>
      <sheetName val="계산식"/>
      <sheetName val="총괄내역서"/>
      <sheetName val="집계표"/>
      <sheetName val="2000년1차"/>
      <sheetName val="DATE"/>
      <sheetName val="기초자료"/>
      <sheetName val="3.하중계산"/>
      <sheetName val="설계조건"/>
      <sheetName val="단가"/>
      <sheetName val="교각"/>
      <sheetName val="약품공급2"/>
      <sheetName val="전기"/>
      <sheetName val="내역"/>
      <sheetName val="내역서"/>
      <sheetName val="97노임단가"/>
      <sheetName val="입력란"/>
      <sheetName val="S.중기사용료"/>
      <sheetName val="토사(PE)"/>
      <sheetName val="수량산출"/>
      <sheetName val="구분표"/>
      <sheetName val="토목"/>
      <sheetName val="SORCE1"/>
      <sheetName val="말뚝지지력산정"/>
      <sheetName val="Sheet1"/>
      <sheetName val="Sheet1 (2)"/>
      <sheetName val="조건표"/>
      <sheetName val="데리네이타현황"/>
      <sheetName val="기계경비"/>
      <sheetName val="wall"/>
      <sheetName val="우수"/>
      <sheetName val="맨홀수량산출"/>
      <sheetName val="터파기및재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원가계산"/>
      <sheetName val="설계집계장"/>
      <sheetName val="실행집계장"/>
      <sheetName val="투찰집계장"/>
      <sheetName val="♣총괄내역서♣"/>
      <sheetName val="실행내역서"/>
      <sheetName val="확약서"/>
      <sheetName val="실행하도사항"/>
      <sheetName val="실행별지"/>
      <sheetName val="실행하도잡비"/>
      <sheetName val="실행토공하도"/>
      <sheetName val="실행철콘하도"/>
      <sheetName val="실행철강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ggwan(mac)"/>
      <sheetName val="횡배수관토공단위(180)"/>
      <sheetName val="횡배수관토공단위(90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토사(PE)"/>
    </sheetNames>
    <sheetDataSet>
      <sheetData sheetId="0" refreshError="1"/>
      <sheetData sheetId="1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산출서"/>
      <sheetName val="집계표"/>
      <sheetName val="산출내역서"/>
      <sheetName val="일위대가목록"/>
      <sheetName val="일위대가표(급수)"/>
      <sheetName val="일위대가표(배수)"/>
      <sheetName val="일위대가표(급기)"/>
      <sheetName val="손료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(계측기설치)"/>
      <sheetName val="laroux"/>
      <sheetName val="표지"/>
      <sheetName val="총괄표 "/>
      <sheetName val="총괄표 (2)"/>
      <sheetName val="컴퓨터"/>
      <sheetName val="GRAPHIC"/>
      <sheetName val="RCU-1"/>
      <sheetName val="RCU-2"/>
      <sheetName val="RCU-3"/>
      <sheetName val="RCU-4"/>
      <sheetName val="RCU-5"/>
      <sheetName val="RCU-6"/>
      <sheetName val="TMS-001"/>
      <sheetName val="계측계기"/>
      <sheetName val="계측계기 (2)"/>
      <sheetName val="PLC증설"/>
      <sheetName val="일위대가(PANEL제조) "/>
      <sheetName val="일위대가(가설)"/>
      <sheetName val="IMPEADENCE MAP 취수장"/>
      <sheetName val="단가산출"/>
      <sheetName val="sw1"/>
      <sheetName val="NOMUBI"/>
      <sheetName val="PT-01"/>
      <sheetName val="EQUIPMENT -2"/>
      <sheetName val="CODE"/>
      <sheetName val="45,46"/>
      <sheetName val="합천내역"/>
      <sheetName val="INPUT-DATA"/>
      <sheetName val="DAN"/>
      <sheetName val="노임"/>
      <sheetName val="내역"/>
      <sheetName val="참조-(1)"/>
      <sheetName val="횡배수관토공수량"/>
      <sheetName val="일위대가"/>
      <sheetName val="실행예산"/>
      <sheetName val="BO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T-ESTN"/>
      <sheetName val="BQ-GSUM"/>
      <sheetName val="CNST-SCH"/>
      <sheetName val="EQT-SCH1"/>
      <sheetName val="DIR-MNG"/>
      <sheetName val="STF-MNG1"/>
      <sheetName val="CRW-MKUP"/>
      <sheetName val="CST-BDN0"/>
      <sheetName val="CST-SUM0"/>
      <sheetName val="CST-SUM2"/>
      <sheetName val="bm내역서(B공구)"/>
      <sheetName val="변경내역"/>
      <sheetName val="견적조건보고서"/>
      <sheetName val="견적갑지"/>
      <sheetName val="을지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내역서총괄"/>
      <sheetName val="내역서"/>
      <sheetName val="일위대가"/>
      <sheetName val="산근1,2"/>
      <sheetName val="산근3"/>
      <sheetName val="단가산출서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기리스트"/>
      <sheetName val="축산 기기리스트"/>
      <sheetName val="견적대비표"/>
      <sheetName val="GI-LIST"/>
      <sheetName val="NOMUBI"/>
      <sheetName val="G.R300경비"/>
      <sheetName val="S0"/>
      <sheetName val="Baby일위대가"/>
      <sheetName val="일위대가목차"/>
      <sheetName val="대치판정"/>
      <sheetName val="화재 탐지 설비"/>
      <sheetName val="터파기및재료"/>
      <sheetName val="자재단가"/>
      <sheetName val="대가수량"/>
      <sheetName val="BID"/>
      <sheetName val="단가"/>
      <sheetName val="TARGET"/>
      <sheetName val="삼원"/>
      <sheetName val="그린"/>
      <sheetName val="한창-을"/>
      <sheetName val="내역"/>
      <sheetName val="품셈"/>
      <sheetName val="수량산출"/>
      <sheetName val="약품공급2"/>
      <sheetName val="EQT-ESTN"/>
      <sheetName val="일위(PN)"/>
      <sheetName val="JUCKEYK"/>
      <sheetName val="tggwan(mac)"/>
      <sheetName val="계수시트"/>
      <sheetName val="원가계산서"/>
      <sheetName val="참조"/>
      <sheetName val="시설일위"/>
      <sheetName val="ABUT수량-A1"/>
      <sheetName val="축산_기기리스트"/>
      <sheetName val="STEEL BOX 단면설계(SEC.8)"/>
      <sheetName val="우수공"/>
      <sheetName val="총괄"/>
      <sheetName val="전기일위대가"/>
      <sheetName val="노무비단가"/>
      <sheetName val="교대시점"/>
      <sheetName val="가도공"/>
      <sheetName val="설비"/>
      <sheetName val="Sheet1"/>
      <sheetName val="토목품셈"/>
      <sheetName val="표지 (2)"/>
      <sheetName val="가락화장을지"/>
      <sheetName val="SG"/>
      <sheetName val="도로토적"/>
      <sheetName val="C3"/>
      <sheetName val="1단계"/>
      <sheetName val="가설공사비"/>
      <sheetName val="DATE"/>
      <sheetName val="ITEM"/>
      <sheetName val="(전기)설계예산서"/>
      <sheetName val="8.PILE  (돌출)"/>
      <sheetName val="SORCE1"/>
      <sheetName val="EP0618"/>
      <sheetName val="1.설계조건"/>
      <sheetName val="여과지동"/>
      <sheetName val="기초자료"/>
      <sheetName val="집계표"/>
      <sheetName val="マージン"/>
      <sheetName val="실행철강하도"/>
      <sheetName val="WORK"/>
      <sheetName val="타일산출서"/>
      <sheetName val="노임"/>
      <sheetName val="연결임시"/>
      <sheetName val="산출근거"/>
      <sheetName val="단가산출서"/>
      <sheetName val="수입"/>
      <sheetName val="Data&amp;Result"/>
      <sheetName val="갑지"/>
      <sheetName val="제출내역 (2)"/>
      <sheetName val="남평내역"/>
      <sheetName val="2000전체분"/>
      <sheetName val="2000년1차"/>
      <sheetName val="공량산출서"/>
      <sheetName val="BID-도로"/>
      <sheetName val="static.cal"/>
      <sheetName val="입출재고현황 (2)"/>
      <sheetName val="TOEC"/>
      <sheetName val="기계경비일람"/>
      <sheetName val="HPMTRICO"/>
      <sheetName val="제진기"/>
      <sheetName val="Hauptdaten"/>
      <sheetName val="FCM"/>
      <sheetName val="본체"/>
      <sheetName val="연결관산출조서"/>
      <sheetName val="차액보증"/>
      <sheetName val="하수급견적대비"/>
      <sheetName val="터널조도"/>
      <sheetName val="N賃率-職"/>
      <sheetName val="산근1,2"/>
      <sheetName val="우각부보강"/>
      <sheetName val="ANALYSER"/>
      <sheetName val="청하배수"/>
      <sheetName val="을"/>
      <sheetName val="참조 (2)"/>
      <sheetName val="DATA"/>
      <sheetName val="노무비"/>
      <sheetName val="종배수관"/>
      <sheetName val="bm(CIcable)"/>
      <sheetName val="Y-WORK"/>
      <sheetName val="참조-(1)"/>
      <sheetName val="동해title"/>
      <sheetName val="내역서"/>
      <sheetName val="집계표_식재"/>
      <sheetName val="장비종합부표"/>
      <sheetName val="부표"/>
      <sheetName val="교각(P1)수량"/>
      <sheetName val="기자재비"/>
      <sheetName val="#REF"/>
      <sheetName val="도면자료제출일정"/>
      <sheetName val="슬래브1"/>
      <sheetName val="tel"/>
      <sheetName val="부하(성남)"/>
      <sheetName val="정부노임단가"/>
      <sheetName val="1동조도"/>
      <sheetName val="토사(PE)"/>
      <sheetName val="신당동집계표"/>
      <sheetName val="가공비"/>
      <sheetName val="수량산출서(TRAY 설비)"/>
      <sheetName val="LOPCALC"/>
      <sheetName val="경계석"/>
      <sheetName val="INPUT"/>
      <sheetName val="현장관리비 산출내역"/>
      <sheetName val="불출요청"/>
      <sheetName val="직노"/>
      <sheetName val="데이타"/>
      <sheetName val="품셈(기초)"/>
      <sheetName val="IW-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관경고용테이프수집"/>
      <sheetName val="관경고용산근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간지"/>
      <sheetName val="자재총괄"/>
      <sheetName val="시멘트레미콘구입량"/>
      <sheetName val="골재구입량"/>
      <sheetName val="지장물보호(수집)"/>
      <sheetName val="지장물산근"/>
      <sheetName val="지장물보호공단위수량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4.포장공"/>
      <sheetName val="관로"/>
      <sheetName val="가정연결관"/>
      <sheetName val="5.부대공"/>
      <sheetName val="(1)가시설공"/>
      <sheetName val="(2)경고"/>
      <sheetName val="(3)기타"/>
      <sheetName val="6.주요자재대"/>
      <sheetName val="7.폐기물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5"/>
      <sheetName val="Sheet4"/>
      <sheetName val="Sheet3 (2)"/>
      <sheetName val="중부"/>
      <sheetName val="북부"/>
      <sheetName val="남부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1.토공집계"/>
      <sheetName val="2.관대집계표"/>
      <sheetName val="접합"/>
      <sheetName val="3.구조물공"/>
      <sheetName val="7.폐기물집계"/>
      <sheetName val="토실"/>
      <sheetName val="기기리스트"/>
      <sheetName val="5.배수관로"/>
      <sheetName val="주요자재"/>
      <sheetName val="폐기물처리"/>
      <sheetName val="일위대가(계측기설치)"/>
      <sheetName val="원형맨홀수량"/>
      <sheetName val="음봉방향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터파기및재료"/>
      <sheetName val="#REF"/>
      <sheetName val="1.설계조건"/>
      <sheetName val="단위수량(출력X)"/>
      <sheetName val="수량집계"/>
      <sheetName val="집수정(600-700)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왕십리방향"/>
      <sheetName val="슬래브"/>
      <sheetName val="기계경비"/>
      <sheetName val="7단가"/>
      <sheetName val="일위대가"/>
      <sheetName val="단위수량산출"/>
      <sheetName val="guard(mac)"/>
      <sheetName val="A LINE"/>
      <sheetName val="ABUT수량-A1"/>
      <sheetName val="기본단가표"/>
      <sheetName val="BID"/>
      <sheetName val="진주방향"/>
      <sheetName val="마산방향"/>
      <sheetName val="마산방향철근집계"/>
      <sheetName val="일위대가목차"/>
      <sheetName val="교대"/>
      <sheetName val="노무비"/>
      <sheetName val="고양관재"/>
      <sheetName val="지수"/>
      <sheetName val="총괄내역서"/>
      <sheetName val="SG"/>
      <sheetName val="DATA"/>
      <sheetName val="설비"/>
      <sheetName val="제품"/>
      <sheetName val="연결관산출조서"/>
      <sheetName val="종배수관"/>
      <sheetName val="대치판정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tggwan(mac)"/>
      <sheetName val="CAL"/>
      <sheetName val="토공정보"/>
      <sheetName val="교각1"/>
      <sheetName val="장비집계"/>
      <sheetName val="Sheet1"/>
      <sheetName val="안전시설(수집)"/>
      <sheetName val="안전시설"/>
      <sheetName val="차액보증"/>
      <sheetName val="세부내역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내역서"/>
      <sheetName val="일반화물자동차운임"/>
      <sheetName val="식재"/>
      <sheetName val="시설물"/>
      <sheetName val="식재출력용"/>
      <sheetName val="유지관리"/>
      <sheetName val="단가"/>
      <sheetName val="변수값"/>
      <sheetName val="중기상차"/>
      <sheetName val="AS복구"/>
      <sheetName val="중기터파기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신당동집계표"/>
      <sheetName val="신당동산출근거"/>
      <sheetName val="공사설명서"/>
      <sheetName val="데이타"/>
      <sheetName val="천방교접속"/>
      <sheetName val="대포2교접속"/>
      <sheetName val="bearing"/>
      <sheetName val="연동내역"/>
      <sheetName val="조명시설"/>
      <sheetName val="SPEC"/>
      <sheetName val="수압시험수집"/>
      <sheetName val="수압시험산근"/>
      <sheetName val="견적대비표"/>
      <sheetName val="INTRO."/>
      <sheetName val="static.cal"/>
      <sheetName val="토사(PE)"/>
      <sheetName val="input"/>
      <sheetName val="1-1평균터파기고(1)"/>
      <sheetName val="계수시트"/>
      <sheetName val="원가계산서"/>
      <sheetName val="bm(CIcable)"/>
      <sheetName val="5.소재"/>
      <sheetName val="노임단가"/>
      <sheetName val="공토공단위당"/>
      <sheetName val="수량산출"/>
      <sheetName val="수목표준대가"/>
      <sheetName val="우수공"/>
      <sheetName val="우각부보강"/>
      <sheetName val="맨홀수량"/>
      <sheetName val="S0"/>
      <sheetName val="기둥(원형)"/>
      <sheetName val="예산명세서"/>
      <sheetName val="설계명세서"/>
      <sheetName val="자료입력"/>
      <sheetName val="용량(1-2)"/>
      <sheetName val="노무단가"/>
      <sheetName val="뚝토공"/>
      <sheetName val="상부수량(1)"/>
      <sheetName val="구의33고"/>
      <sheetName val="전기"/>
      <sheetName val="기계상세"/>
      <sheetName val="남양주부대"/>
      <sheetName val="INFO"/>
      <sheetName val="코드표"/>
      <sheetName val="HVAC"/>
      <sheetName val="내역서(기계)"/>
      <sheetName val="인건비 "/>
      <sheetName val="가도공"/>
      <sheetName val="토목"/>
      <sheetName val="원형1호맨홀토공수량"/>
      <sheetName val="G.R300경비"/>
      <sheetName val="연결관암거"/>
      <sheetName val="RangeObject"/>
      <sheetName val="날개벽"/>
      <sheetName val="DAN"/>
      <sheetName val="대로근거"/>
      <sheetName val="총괄서"/>
      <sheetName val="3.바닥판설계"/>
      <sheetName val="3지구단위"/>
      <sheetName val="광양 3기 유입수"/>
      <sheetName val="CABLE SIZE-3"/>
      <sheetName val="SLAB&quot;1&quot;"/>
      <sheetName val="전체철근집계"/>
      <sheetName val="보차도경계석"/>
      <sheetName val="물푸기집계"/>
      <sheetName val="관로구간산출(H)"/>
      <sheetName val="물푸기산근"/>
      <sheetName val="내역"/>
      <sheetName val="SLAB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"/>
      <sheetName val="경계석단위량"/>
      <sheetName val="배수집계표(종)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부대내역"/>
      <sheetName val="단가일람"/>
      <sheetName val="조경일람"/>
      <sheetName val="내역서(전기)"/>
      <sheetName val="해평견적"/>
      <sheetName val="집계표"/>
      <sheetName val="토공 total"/>
      <sheetName val="매입세율"/>
      <sheetName val="공사개요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조경"/>
      <sheetName val="기계"/>
      <sheetName val="지열"/>
      <sheetName val="관급자재대"/>
      <sheetName val="관접합및부설"/>
      <sheetName val="일위대가표"/>
      <sheetName val="구조물철거타공정이월"/>
      <sheetName val="금액"/>
      <sheetName val="단가산출내역(노임부분수정)"/>
      <sheetName val="5.정산서"/>
      <sheetName val="계산서(곡선부)"/>
      <sheetName val="수안보-MBR1"/>
      <sheetName val="우수받이"/>
      <sheetName val="Sheet1 (2)"/>
      <sheetName val="총괄내역서(설계)"/>
      <sheetName val="원가"/>
      <sheetName val="고압수량(철거)"/>
      <sheetName val="증감내역서"/>
      <sheetName val="1-4-2.관(약)"/>
      <sheetName val="WORK"/>
      <sheetName val="CODE"/>
      <sheetName val="인건비"/>
      <sheetName val="COPING"/>
      <sheetName val="건축내역"/>
      <sheetName val="4차원가계산서"/>
      <sheetName val="자재단가"/>
      <sheetName val="투찰가"/>
      <sheetName val="목포방향"/>
      <sheetName val="평균터파기고(1-2,ASP)"/>
      <sheetName val="(A)내역서"/>
      <sheetName val="수량산출서"/>
      <sheetName val="APT"/>
      <sheetName val="대림경상68억"/>
      <sheetName val="제수"/>
      <sheetName val="공기"/>
      <sheetName val="노무비단가"/>
      <sheetName val="입찰"/>
      <sheetName val="현경"/>
      <sheetName val="Baby일위대가"/>
      <sheetName val="합계금액"/>
      <sheetName val="산출근거"/>
      <sheetName val="을"/>
      <sheetName val="1.우편집중내역서"/>
      <sheetName val="용집"/>
      <sheetName val="노임"/>
      <sheetName val="(전기)설계예산서"/>
      <sheetName val="SE-611"/>
      <sheetName val="3BL공동구 수량"/>
      <sheetName val="입찰안"/>
      <sheetName val="설계서을"/>
      <sheetName val="TYPE-1"/>
      <sheetName val="실행철강하도"/>
      <sheetName val="시설일위"/>
      <sheetName val="수로단위수량"/>
      <sheetName val="내역서변경성원"/>
      <sheetName val="Total"/>
      <sheetName val="COVER"/>
      <sheetName val="콘_재료분리(1)"/>
      <sheetName val="매설지선굴착"/>
      <sheetName val="JUCKEYK"/>
      <sheetName val="깨기"/>
      <sheetName val="총괄"/>
      <sheetName val="단가산출"/>
      <sheetName val="설계조건"/>
      <sheetName val="공정계획(내부계획25%,내부w.f)"/>
      <sheetName val="S-F4301"/>
      <sheetName val="TYPE-A"/>
      <sheetName val="터널조도"/>
      <sheetName val="산출내역서집계표"/>
      <sheetName val="내역서-2"/>
      <sheetName val="과천MAIN"/>
      <sheetName val="Macro(전선)"/>
      <sheetName val="단가조사"/>
      <sheetName val="STEEL BOX 단면설계(SEC.8)"/>
      <sheetName val="견적서-을지"/>
      <sheetName val="8.PILE  (돌출)"/>
      <sheetName val="1공구"/>
      <sheetName val="전기공사"/>
      <sheetName val="중로근거"/>
      <sheetName val="gvl"/>
      <sheetName val="당초계약"/>
      <sheetName val="상수도토공집계표"/>
      <sheetName val="기본자료"/>
      <sheetName val="공사비"/>
      <sheetName val="교각(P1)수량"/>
      <sheetName val="6PILE  (돌출)"/>
      <sheetName val="1호인버트수량"/>
      <sheetName val="기계경비(시간당)"/>
      <sheetName val="노견단위수량"/>
      <sheetName val="일위목록"/>
      <sheetName val="요율"/>
      <sheetName val="시점부교대"/>
      <sheetName val="말뚝지지력산정"/>
      <sheetName val="2000전체분"/>
      <sheetName val="2000년1차"/>
      <sheetName val="woo(mac)"/>
      <sheetName val="인건-측정"/>
      <sheetName val="11.우각부 보강"/>
      <sheetName val="구분표"/>
      <sheetName val="금액내역서"/>
      <sheetName val="원가입력"/>
      <sheetName val="토 적 표"/>
      <sheetName val="도장수량(하1)"/>
      <sheetName val="주형"/>
      <sheetName val="우배수"/>
      <sheetName val="표층포설및다짐"/>
      <sheetName val="4.장비손료"/>
      <sheetName val="가시설(TYPE-A)"/>
      <sheetName val="맨홀수량산출"/>
      <sheetName val="Data&amp;Result"/>
      <sheetName val="현장관리비"/>
      <sheetName val="제출내역 (2)"/>
      <sheetName val="공통가설"/>
      <sheetName val="TIE-IN"/>
      <sheetName val="RPF_일반수량(35m)"/>
      <sheetName val="군남내역서"/>
      <sheetName val="1_토총"/>
      <sheetName val="2_관로집"/>
      <sheetName val="3_구조물집계"/>
      <sheetName val="4_포장공"/>
      <sheetName val="5_부대공"/>
      <sheetName val="6_주요자재대"/>
      <sheetName val="7_폐기물"/>
      <sheetName val="1_설계조건"/>
      <sheetName val="5_소재"/>
      <sheetName val="Sheet3_(2)"/>
      <sheetName val="chart_update"/>
      <sheetName val="5_배수관로"/>
      <sheetName val="총괄집계_"/>
      <sheetName val="날개벽철근집계_"/>
      <sheetName val="1_토공집계"/>
      <sheetName val="2_관대집계표"/>
      <sheetName val="3_구조물공"/>
      <sheetName val="7_폐기물집계"/>
      <sheetName val="PVC접합개소_산출서"/>
      <sheetName val="3_2_3차처리시설"/>
      <sheetName val="부하계산서"/>
      <sheetName val="등록자료"/>
      <sheetName val="물가시세"/>
      <sheetName val="단면가정"/>
      <sheetName val="기둥"/>
      <sheetName val="저판(버림100)"/>
      <sheetName val="MSG 수량"/>
      <sheetName val="구천"/>
      <sheetName val="9GNG운반"/>
      <sheetName val="입력자료(노무비)"/>
      <sheetName val="공비대비"/>
      <sheetName val="목차"/>
      <sheetName val="1.재료집계"/>
      <sheetName val="재료집계표(1)"/>
      <sheetName val="2.토공"/>
      <sheetName val="토공수량집계표"/>
      <sheetName val="토적집계표"/>
      <sheetName val="A-LINE"/>
      <sheetName val="B-LINE"/>
      <sheetName val="C-LINE"/>
      <sheetName val="D-LINE"/>
      <sheetName val="E-LINE"/>
      <sheetName val="처리장토공"/>
      <sheetName val="맨홀깨기수량산출"/>
      <sheetName val="PE정화조철거수량산출"/>
      <sheetName val="3.오수관로공"/>
      <sheetName val="관로공재료집계"/>
      <sheetName val="하수관로수량산출"/>
      <sheetName val="하수관연장조서"/>
      <sheetName val="가정하수관수량산출"/>
      <sheetName val="터파기표준토공(비포장)"/>
      <sheetName val="터파기표준토공(콘크리트)"/>
      <sheetName val="터파기표준토공(ASP)"/>
      <sheetName val="터파기표준토공(비포장) (2)"/>
      <sheetName val="터파기표준토공(콘크리트) (2)"/>
      <sheetName val="소행맨홀토공단위수량"/>
      <sheetName val="가정하수관조서"/>
    </sheetNames>
    <sheetDataSet>
      <sheetData sheetId="0" refreshError="1">
        <row r="24">
          <cell r="E24">
            <v>10</v>
          </cell>
        </row>
        <row r="25">
          <cell r="E25">
            <v>12</v>
          </cell>
        </row>
        <row r="26">
          <cell r="E26">
            <v>17</v>
          </cell>
        </row>
        <row r="27">
          <cell r="E27">
            <v>20</v>
          </cell>
        </row>
        <row r="28">
          <cell r="E28">
            <v>4</v>
          </cell>
        </row>
        <row r="29">
          <cell r="E29">
            <v>5</v>
          </cell>
        </row>
        <row r="30">
          <cell r="E30">
            <v>5</v>
          </cell>
        </row>
        <row r="31">
          <cell r="E31">
            <v>5</v>
          </cell>
        </row>
        <row r="32">
          <cell r="E32">
            <v>4</v>
          </cell>
        </row>
        <row r="33">
          <cell r="E33">
            <v>6</v>
          </cell>
        </row>
        <row r="34">
          <cell r="E34">
            <v>5</v>
          </cell>
        </row>
        <row r="35">
          <cell r="E35">
            <v>55</v>
          </cell>
        </row>
        <row r="36">
          <cell r="E36">
            <v>5</v>
          </cell>
        </row>
        <row r="37">
          <cell r="E37">
            <v>5</v>
          </cell>
        </row>
        <row r="38">
          <cell r="E38">
            <v>6</v>
          </cell>
        </row>
        <row r="39">
          <cell r="E39">
            <v>4</v>
          </cell>
        </row>
        <row r="40">
          <cell r="E40">
            <v>5</v>
          </cell>
        </row>
        <row r="41">
          <cell r="E41">
            <v>8</v>
          </cell>
        </row>
        <row r="42">
          <cell r="E42">
            <v>9</v>
          </cell>
        </row>
        <row r="43">
          <cell r="E43">
            <v>10</v>
          </cell>
        </row>
        <row r="44">
          <cell r="E44">
            <v>12</v>
          </cell>
        </row>
        <row r="45">
          <cell r="E45">
            <v>18</v>
          </cell>
        </row>
        <row r="46">
          <cell r="E46">
            <v>25</v>
          </cell>
        </row>
        <row r="47">
          <cell r="E47">
            <v>34</v>
          </cell>
        </row>
        <row r="48">
          <cell r="E48">
            <v>7.9</v>
          </cell>
        </row>
        <row r="49">
          <cell r="E49">
            <v>9.6</v>
          </cell>
        </row>
        <row r="50">
          <cell r="E50">
            <v>15.6</v>
          </cell>
        </row>
        <row r="51">
          <cell r="E51">
            <v>22.5</v>
          </cell>
        </row>
        <row r="52">
          <cell r="E52">
            <v>31.5</v>
          </cell>
        </row>
        <row r="53">
          <cell r="E53">
            <v>41.5</v>
          </cell>
        </row>
        <row r="54">
          <cell r="E54">
            <v>42</v>
          </cell>
        </row>
        <row r="55">
          <cell r="E55">
            <v>50</v>
          </cell>
        </row>
        <row r="56">
          <cell r="E56">
            <v>90</v>
          </cell>
        </row>
        <row r="57">
          <cell r="E57">
            <v>140</v>
          </cell>
        </row>
        <row r="58">
          <cell r="E58">
            <v>280</v>
          </cell>
        </row>
        <row r="59">
          <cell r="E59">
            <v>94</v>
          </cell>
        </row>
        <row r="60">
          <cell r="E60">
            <v>110</v>
          </cell>
        </row>
        <row r="61">
          <cell r="E61">
            <v>13.5</v>
          </cell>
          <cell r="I61" t="str">
            <v>×</v>
          </cell>
        </row>
        <row r="62">
          <cell r="E62">
            <v>16.399999999999999</v>
          </cell>
          <cell r="I62" t="str">
            <v>×</v>
          </cell>
        </row>
        <row r="63">
          <cell r="E63">
            <v>16.399999999999999</v>
          </cell>
          <cell r="I63" t="str">
            <v>×</v>
          </cell>
        </row>
        <row r="64">
          <cell r="E64">
            <v>16.399999999999999</v>
          </cell>
          <cell r="I64" t="str">
            <v>×</v>
          </cell>
        </row>
        <row r="65">
          <cell r="E65">
            <v>16.399999999999999</v>
          </cell>
          <cell r="I65" t="str">
            <v>×</v>
          </cell>
        </row>
        <row r="66">
          <cell r="E66">
            <v>16.399999999999999</v>
          </cell>
          <cell r="I66" t="str">
            <v>×</v>
          </cell>
        </row>
        <row r="67">
          <cell r="E67">
            <v>16.399999999999999</v>
          </cell>
          <cell r="I67" t="str">
            <v>×</v>
          </cell>
        </row>
        <row r="68">
          <cell r="E68">
            <v>16.399999999999999</v>
          </cell>
          <cell r="I68" t="str">
            <v>×</v>
          </cell>
        </row>
        <row r="69">
          <cell r="E69">
            <v>21</v>
          </cell>
          <cell r="I69" t="str">
            <v>×</v>
          </cell>
        </row>
        <row r="70">
          <cell r="E70">
            <v>25.3</v>
          </cell>
          <cell r="I70" t="str">
            <v>×</v>
          </cell>
        </row>
        <row r="71">
          <cell r="E71">
            <v>33.799999999999997</v>
          </cell>
          <cell r="I71" t="str">
            <v>×</v>
          </cell>
        </row>
        <row r="72">
          <cell r="E72">
            <v>44.3</v>
          </cell>
          <cell r="I72" t="str">
            <v>×</v>
          </cell>
        </row>
        <row r="73">
          <cell r="E73">
            <v>56.3</v>
          </cell>
          <cell r="I73" t="str">
            <v>×</v>
          </cell>
        </row>
        <row r="74">
          <cell r="E74">
            <v>69.599999999999994</v>
          </cell>
          <cell r="I74" t="str">
            <v>×</v>
          </cell>
        </row>
        <row r="75">
          <cell r="E75">
            <v>83.7</v>
          </cell>
          <cell r="I75" t="str">
            <v>×</v>
          </cell>
        </row>
        <row r="76">
          <cell r="E76">
            <v>98.5</v>
          </cell>
          <cell r="I76" t="str">
            <v>×</v>
          </cell>
        </row>
        <row r="77">
          <cell r="E77">
            <v>115.6</v>
          </cell>
          <cell r="I77" t="str">
            <v>×</v>
          </cell>
        </row>
        <row r="78">
          <cell r="E78">
            <v>152</v>
          </cell>
          <cell r="I78" t="str">
            <v>×</v>
          </cell>
        </row>
        <row r="79">
          <cell r="E79">
            <v>193</v>
          </cell>
          <cell r="I79" t="str">
            <v>×</v>
          </cell>
        </row>
        <row r="80">
          <cell r="E80">
            <v>238.7</v>
          </cell>
          <cell r="I80" t="str">
            <v>×</v>
          </cell>
        </row>
        <row r="81">
          <cell r="E81">
            <v>288.7</v>
          </cell>
          <cell r="I81" t="str">
            <v>×</v>
          </cell>
        </row>
        <row r="82">
          <cell r="E82">
            <v>343.2</v>
          </cell>
          <cell r="I82" t="str">
            <v>×</v>
          </cell>
        </row>
        <row r="83">
          <cell r="E83">
            <v>399.5</v>
          </cell>
          <cell r="I83" t="str">
            <v>×</v>
          </cell>
        </row>
        <row r="84">
          <cell r="E84">
            <v>465.9</v>
          </cell>
          <cell r="I84" t="str">
            <v>×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heet1"/>
      <sheetName val="Sheet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-UPS"/>
      <sheetName val="UPS-M"/>
      <sheetName val="RCS#6"/>
      <sheetName val="RCS#7"/>
      <sheetName val="중계펌프장"/>
      <sheetName val="중계펌프장 (2)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유량계산정기준"/>
      <sheetName val="변압기 및 발전기 용량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내역서(기성청구)"/>
      <sheetName val="COPING"/>
      <sheetName val="tggwan(mac)"/>
      <sheetName val="데이타"/>
      <sheetName val="식재인부"/>
      <sheetName val="구분표"/>
      <sheetName val="DATA-UPS"/>
      <sheetName val="자재"/>
      <sheetName val="노임"/>
      <sheetName val="수량산출"/>
      <sheetName val="SORCE1"/>
      <sheetName val="가시설단위수량"/>
      <sheetName val="요율"/>
      <sheetName val="#REF"/>
      <sheetName val="집수정(600-700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제수변수량"/>
      <sheetName val="타이틀"/>
      <sheetName val="집계표"/>
      <sheetName val="제수변집계"/>
      <sheetName val="환기구D200"/>
      <sheetName val="공기변집계"/>
      <sheetName val="공기변수량"/>
      <sheetName val="환기구D200 (2)"/>
      <sheetName val="이토집계"/>
      <sheetName val="이토A수량"/>
      <sheetName val="이토B수량"/>
      <sheetName val="신축집계"/>
      <sheetName val="신축수량"/>
      <sheetName val="관보호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-LIST"/>
      <sheetName val="기기리스트"/>
      <sheetName val="DATA-UPS"/>
      <sheetName val="DATA"/>
      <sheetName val="제수변수량"/>
      <sheetName val="내역서"/>
      <sheetName val="woo(mac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금액내역서"/>
      <sheetName val="예정(3)"/>
      <sheetName val="SG"/>
      <sheetName val="현장관리비 산출내역"/>
      <sheetName val="총괄"/>
      <sheetName val="을"/>
      <sheetName val="수목표준대가"/>
      <sheetName val="원내역"/>
      <sheetName val="입찰안"/>
      <sheetName val="내역서01"/>
      <sheetName val="설계개요"/>
      <sheetName val="상 부"/>
      <sheetName val="EQ-R1"/>
      <sheetName val="시설일위"/>
      <sheetName val="집수정(600-700)"/>
      <sheetName val="DATA"/>
      <sheetName val="계정"/>
      <sheetName val="001"/>
      <sheetName val="cable-data"/>
      <sheetName val="결과조달"/>
      <sheetName val="PRICE"/>
      <sheetName val="A-4"/>
      <sheetName val="연돌일위집계"/>
      <sheetName val="하수급견적대비"/>
      <sheetName val="투찰"/>
      <sheetName val="공사비증감"/>
      <sheetName val="#REF"/>
      <sheetName val="집계표"/>
      <sheetName val="설계"/>
      <sheetName val="일위대가(가설)"/>
      <sheetName val="노무"/>
      <sheetName val="일위대가(계측기설치)"/>
      <sheetName val="전차선로 물량표"/>
      <sheetName val="조명시설"/>
      <sheetName val="토공사"/>
      <sheetName val="원형1호맨홀토공수량"/>
    </sheetNames>
    <sheetDataSet>
      <sheetData sheetId="0" refreshError="1">
        <row r="4">
          <cell r="D4" t="str">
            <v>대</v>
          </cell>
        </row>
        <row r="5">
          <cell r="D5" t="str">
            <v>대</v>
          </cell>
        </row>
        <row r="7">
          <cell r="D7" t="str">
            <v>대</v>
          </cell>
        </row>
        <row r="8">
          <cell r="D8" t="str">
            <v>대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호맨홀가시설토공"/>
      <sheetName val="1호맨홀토공"/>
      <sheetName val="1호맨홀토공 (4)"/>
      <sheetName val="1호맨홀연결관토공 (2)"/>
      <sheetName val="15장A-맨홀토공"/>
      <sheetName val="토사(PE)"/>
      <sheetName val="옹벽철근"/>
      <sheetName val="물량집계"/>
      <sheetName val="노임"/>
      <sheetName val="단위수량(출력X)"/>
      <sheetName val="수량집계"/>
      <sheetName val="#REF"/>
      <sheetName val="6PILE  (돌출)"/>
      <sheetName val="터파기및재료"/>
      <sheetName val="위치조서"/>
      <sheetName val="차선도색현황"/>
      <sheetName val="횡배수관 토공량 산출"/>
      <sheetName val="배선DATA"/>
      <sheetName val="98수문일위"/>
      <sheetName val="공문"/>
      <sheetName val="DATE"/>
      <sheetName val="날개벽"/>
      <sheetName val="제수"/>
      <sheetName val="공기"/>
      <sheetName val="낙찰표"/>
      <sheetName val="1-1평균터파기고(1)"/>
      <sheetName val="평균터파기고(1-2,ASP)"/>
      <sheetName val="총괄내역서"/>
      <sheetName val="일위대가(계측기설치)"/>
      <sheetName val="BOX"/>
      <sheetName val="8.PILE  (돌출)"/>
      <sheetName val="금액내역서"/>
      <sheetName val="물질수지(2011)"/>
      <sheetName val="노임단가"/>
      <sheetName val="가도공"/>
      <sheetName val="DATA"/>
      <sheetName val="유입량"/>
      <sheetName val="수량산출"/>
      <sheetName val="ABUT수량-A1"/>
      <sheetName val="가시설(TYPE-A)"/>
      <sheetName val="1호맨홀수량산출"/>
      <sheetName val="단가"/>
      <sheetName val="소야공정계획표"/>
      <sheetName val="3련 BOX"/>
      <sheetName val="총괄표"/>
      <sheetName val="지급자재"/>
      <sheetName val="각종장비전압강하계산"/>
      <sheetName val="품셈TABLE"/>
      <sheetName val="전선 및 전선관"/>
      <sheetName val="IMPEADENCE MAP 취수장"/>
      <sheetName val="지구단위계획"/>
      <sheetName val="C.배수관공"/>
      <sheetName val="T1"/>
      <sheetName val="흄관기초"/>
      <sheetName val="부대공(집계)"/>
      <sheetName val="값"/>
      <sheetName val="일위대가목차"/>
      <sheetName val="설계조건"/>
      <sheetName val="TYPE-A"/>
      <sheetName val="용산1(해보)"/>
      <sheetName val="산근1(인건비)"/>
      <sheetName val="말뚝지지력산정"/>
      <sheetName val="포장공집계표"/>
      <sheetName val="데리네이타현황"/>
      <sheetName val="Sheet1 (2)"/>
      <sheetName val="맨홀천공및접합단위수량 (2)"/>
      <sheetName val="guard(mac)"/>
      <sheetName val="맨홀수량산출"/>
      <sheetName val="대로근거"/>
      <sheetName val="중로근거"/>
      <sheetName val="설 계"/>
      <sheetName val="입찰안"/>
      <sheetName val="가시설수량"/>
      <sheetName val="평균높이산출근거"/>
      <sheetName val="횡배수관위치조서"/>
      <sheetName val="DIAPHRAGM"/>
      <sheetName val="단면 (2)"/>
      <sheetName val="일위"/>
      <sheetName val="내역서변경성원"/>
      <sheetName val="청산공사"/>
      <sheetName val="집계표"/>
      <sheetName val="슬래브"/>
      <sheetName val="맨홀"/>
      <sheetName val="기계경비"/>
      <sheetName val="일위대가"/>
      <sheetName val="별첨#2_임금"/>
      <sheetName val="적용토목"/>
      <sheetName val="다곡2교"/>
      <sheetName val="단위수량"/>
      <sheetName val="Sheet1"/>
      <sheetName val="토목공사일반"/>
      <sheetName val="코드표"/>
      <sheetName val="이토변실"/>
      <sheetName val="수량총괄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주요자재집계표"/>
      <sheetName val="사,관급자재내역서"/>
      <sheetName val="콘크리트자재집계표"/>
      <sheetName val="철근,흄관자재집계표"/>
      <sheetName val="아스콘자재집계표"/>
      <sheetName val="토   공(간 지)"/>
      <sheetName val="토공내역서"/>
      <sheetName val="사토집계표"/>
      <sheetName val="토공량집계표"/>
      <sheetName val="구조물철거 (간지)"/>
      <sheetName val="구조물철거집계표"/>
      <sheetName val="구조물철거타공정이월"/>
      <sheetName val="배 수 공(간지)"/>
      <sheetName val="내역서적용수량(배수공)"/>
      <sheetName val="배수공수량집계표"/>
      <sheetName val="호 안 공 (간지)"/>
      <sheetName val="호안공집계표"/>
      <sheetName val="돌망태 설치현황"/>
      <sheetName val="돌망태단위수량 (H=9.0)"/>
      <sheetName val="돌망태단위수량(H=9.5)"/>
      <sheetName val="낙 차 공 (간지)"/>
      <sheetName val="낙 차 공"/>
      <sheetName val="종배수관몰탈단위수량산출"/>
      <sheetName val="구조물공(간지)"/>
      <sheetName val="가도공(간지)"/>
      <sheetName val="가도공수량집계"/>
      <sheetName val="가도공수량산출"/>
      <sheetName val="타공정이월수량(포장공)"/>
      <sheetName val="진 입 로 (간지)"/>
      <sheetName val="진입로집계표"/>
      <sheetName val="진입로산출수량"/>
      <sheetName val="부 대 공"/>
      <sheetName val="부대공내역서"/>
      <sheetName val="차선도색 (간지)"/>
      <sheetName val="차선도색수량산출집계"/>
      <sheetName val="차선도색설치현황"/>
      <sheetName val="차선도색단위수량"/>
      <sheetName val="THE END"/>
      <sheetName val="포장깨기산출"/>
      <sheetName val="포 장 공(간지)"/>
      <sheetName val="포장공내역서"/>
      <sheetName val="포장공내역서적용수량"/>
      <sheetName val="포장총괄집계표 "/>
      <sheetName val="차 도 부 (간지)"/>
      <sheetName val="포장집계표"/>
      <sheetName val="차도부포장수량현황"/>
      <sheetName val="포장연장현황"/>
      <sheetName val="포장부단위수량"/>
      <sheetName val="자재총괄표"/>
      <sheetName val="레미콘,철근집계"/>
      <sheetName val="흄관,아스콘구입량"/>
      <sheetName val="골재구입량 "/>
      <sheetName val="Sheet1 (2)"/>
      <sheetName val="토공총괄표"/>
      <sheetName val="타공종집계"/>
      <sheetName val="배수공내역서"/>
      <sheetName val="배수관,골재집계 (2공구)"/>
      <sheetName val="레미콘,철근집계표  (2공구)"/>
      <sheetName val="토공집계 (2공구)"/>
      <sheetName val="측구수량집계 (2공구)"/>
      <sheetName val="측구공연장조서 (2공구)"/>
      <sheetName val="측구단위수량 (2공구)"/>
      <sheetName val="집수정수량집계"/>
      <sheetName val="집수정단위수량"/>
      <sheetName val="집수정위치조서"/>
      <sheetName val="횡배수관수량집계표"/>
      <sheetName val="종배수관수량집계표"/>
      <sheetName val="면벽단위수량"/>
      <sheetName val="포장총괄"/>
      <sheetName val="포장집계"/>
      <sheetName val="포장증감"/>
      <sheetName val="석축포장증감단위"/>
      <sheetName val="보선포장집계"/>
      <sheetName val="본선포장다위"/>
      <sheetName val="진입도집계"/>
      <sheetName val="진입도로"/>
      <sheetName val="줄눈수량"/>
      <sheetName val="석축총괄"/>
      <sheetName val="석축집계"/>
      <sheetName val="석축평균고"/>
      <sheetName val="석축단위수량"/>
      <sheetName val="석축위치조서"/>
      <sheetName val="자재총괄"/>
      <sheetName val="시멘트산출"/>
      <sheetName val="시멘트레미콘구입량"/>
      <sheetName val="골재구입량"/>
      <sheetName val="포장수량집계"/>
      <sheetName val="수축줄눈수량"/>
      <sheetName val="포장수량"/>
      <sheetName val="토공수량집계"/>
      <sheetName val="타공종수량집계표"/>
      <sheetName val="토공수량"/>
      <sheetName val="배수수량집계"/>
      <sheetName val="배수수량산출"/>
      <sheetName val="월파벽집계"/>
      <sheetName val="월파벽"/>
      <sheetName val="깨기"/>
      <sheetName val="맨홀수량산출"/>
      <sheetName val="5.6날개벽 (2)"/>
      <sheetName val="일위대가"/>
      <sheetName val="기기리스트"/>
      <sheetName val="염소투입실공사"/>
      <sheetName val="원형1호맨홀토공수량"/>
      <sheetName val="3.하중산정4.지지력"/>
      <sheetName val="집수정(600-700)"/>
      <sheetName val="DATE"/>
      <sheetName val="단락전류-A"/>
      <sheetName val="상 부"/>
      <sheetName val="DATA"/>
      <sheetName val="ABUT수량-A1"/>
      <sheetName val="지수"/>
      <sheetName val="일위대가(1)"/>
      <sheetName val="가락화장을지"/>
      <sheetName val="현장관리비 산출내역"/>
      <sheetName val="횡배수공토공집계"/>
      <sheetName val="날개벽"/>
      <sheetName val="입찰안"/>
      <sheetName val="제출내역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밸브설치"/>
      <sheetName val="목록"/>
      <sheetName val="강관설치"/>
      <sheetName val="STS관설치"/>
      <sheetName val="HI-3P관접합"/>
      <sheetName val="배관보온"/>
      <sheetName val="신축관설치"/>
      <sheetName val="강관플랜지접합"/>
      <sheetName val="STS플랜지접합"/>
      <sheetName val="PVC플랜지접합"/>
      <sheetName val="HI-3P플랜지접합"/>
      <sheetName val="드레인,에어밴트"/>
      <sheetName val="HOSE CONN"/>
      <sheetName val="잡철물,페인트"/>
      <sheetName val="노"/>
      <sheetName val="재"/>
      <sheetName val="PVC관설치"/>
      <sheetName val="DATA"/>
      <sheetName val="GI-LIST"/>
      <sheetName val="예정(3)"/>
      <sheetName val="금액내역서"/>
      <sheetName val="현장관리비 산출내역"/>
      <sheetName val="3.하중산정4.지지력"/>
      <sheetName val="제수변수량"/>
      <sheetName val="기기리스트"/>
      <sheetName val="구조물철거타공정이월"/>
      <sheetName val="일위대가목차"/>
      <sheetName val="토공총괄표"/>
      <sheetName val="집수정(600-700)"/>
      <sheetName val="4.2유효폭의 계산"/>
      <sheetName val="왕십리방향"/>
      <sheetName val="교각계산"/>
      <sheetName val="Sheet1 (2)"/>
      <sheetName val="전차선로 물량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약품공급2"/>
      <sheetName val="공사총원가계산서"/>
      <sheetName val="하수처리장-토목원가"/>
      <sheetName val="하수처리장-토목"/>
      <sheetName val="지장물취득비"/>
      <sheetName val="조경원가"/>
      <sheetName val="조경내역"/>
      <sheetName val="하수처리장-건축원가"/>
      <sheetName val="하수처리장-건축"/>
      <sheetName val="설비집계"/>
      <sheetName val="설비내역"/>
      <sheetName val="기계원가계산"/>
      <sheetName val="하수처리장-기계내역"/>
      <sheetName val="중계펌프장-기계내역"/>
      <sheetName val="전기원가"/>
      <sheetName val="전기집계"/>
      <sheetName val="하수처리장-전기집계"/>
      <sheetName val="하수처리장-전기내역"/>
      <sheetName val="중계펌프장-전기집계"/>
      <sheetName val="중계펌프장-전기내역"/>
      <sheetName val="하수처리장-사급자재대"/>
      <sheetName val="사급자재대-기계"/>
      <sheetName val="사급자재대-전기"/>
      <sheetName val="시운전비"/>
      <sheetName val="차집관로, 중계펌프장원가"/>
      <sheetName val="차집관로, 중계펌프장"/>
      <sheetName val="중계펌프장-건축"/>
      <sheetName val="중계펌프장-사급자재대"/>
      <sheetName val="약품설비"/>
      <sheetName val="sheet1"/>
      <sheetName val="밸브설치"/>
      <sheetName val="DATA-UPS"/>
      <sheetName val="예정(3)"/>
      <sheetName val="준검 내역서"/>
      <sheetName val="실행철강하도"/>
      <sheetName val="입찰안"/>
      <sheetName val="DATA"/>
      <sheetName val="현장관리비 산출내역"/>
      <sheetName val="일위대가"/>
      <sheetName val="앉음벽 (2)"/>
      <sheetName val="이형관"/>
      <sheetName val="내역서"/>
      <sheetName val="당진1,2호기전선관설치및접지4차공사내역서-을지"/>
      <sheetName val="#REF"/>
      <sheetName val="건축내역"/>
      <sheetName val="교각1"/>
      <sheetName val="1.취수장"/>
      <sheetName val="삼원"/>
      <sheetName val="그린"/>
      <sheetName val="한창-을"/>
      <sheetName val="내역"/>
      <sheetName val="품셈"/>
      <sheetName val="단가"/>
      <sheetName val="수량산출"/>
      <sheetName val="여과지동"/>
      <sheetName val="기초자료"/>
      <sheetName val="봉양~조차장간고하개명(신설)"/>
      <sheetName val="기기리스트"/>
      <sheetName val="공정증감대ㅈ표"/>
      <sheetName val="접지수량"/>
      <sheetName val="자재단가"/>
      <sheetName val="전체"/>
      <sheetName val="3.하중산정4.지지력"/>
      <sheetName val="1단계"/>
      <sheetName val="구조물철거타공정이월"/>
      <sheetName val="전기2005"/>
      <sheetName val="GODO"/>
      <sheetName val="일위목록"/>
      <sheetName val="수량산출서"/>
      <sheetName val="자재"/>
      <sheetName val="편입토지조서"/>
      <sheetName val="2.대외공문"/>
      <sheetName val="인부신상자료"/>
      <sheetName val="공사비총괄"/>
      <sheetName val="일위총괄"/>
      <sheetName val="전체제잡비"/>
      <sheetName val="요율"/>
      <sheetName val="대포2교접속"/>
      <sheetName val="천방교접속"/>
      <sheetName val="금액내역서"/>
      <sheetName val="자재일람"/>
      <sheetName val="RE9604"/>
      <sheetName val="노임"/>
      <sheetName val="표지"/>
      <sheetName val="원가계산"/>
      <sheetName val="토목내역"/>
      <sheetName val="전기내역"/>
      <sheetName val="도급원가"/>
      <sheetName val="도급토목"/>
      <sheetName val="도급전기"/>
      <sheetName val="도급건축"/>
      <sheetName val="공정표"/>
      <sheetName val="JSP"/>
      <sheetName val="교각계산"/>
      <sheetName val="8설7발"/>
      <sheetName val="일위대가목차"/>
      <sheetName val="노임단가"/>
      <sheetName val="샘플표지"/>
      <sheetName val="사급자재"/>
      <sheetName val="전기내역서(총계)"/>
      <sheetName val="전체_1설계"/>
      <sheetName val="분전반계산서(석관)"/>
      <sheetName val="공사원가계산서"/>
      <sheetName val="제수변수량"/>
      <sheetName val="재료값"/>
      <sheetName val="터파기및재료"/>
      <sheetName val="신호등일위대가"/>
      <sheetName val="GI-LIST"/>
      <sheetName val="제경비"/>
      <sheetName val="Y-WORK"/>
      <sheetName val="DATE"/>
      <sheetName val="일위대가(가설)"/>
      <sheetName val="품셈TABLE"/>
      <sheetName val="NAI"/>
      <sheetName val="청하배수"/>
      <sheetName val="중사"/>
      <sheetName val="맨홀수량산출"/>
      <sheetName val="9902"/>
      <sheetName val="집계표"/>
      <sheetName val="제출내역 (2)"/>
      <sheetName val="2000전체분"/>
      <sheetName val="문학간접"/>
      <sheetName val="접속도로1"/>
      <sheetName val="2000년1차"/>
      <sheetName val="투찰"/>
      <sheetName val="노무"/>
      <sheetName val="AHU집계"/>
      <sheetName val="공조기휀"/>
      <sheetName val="공조기"/>
      <sheetName val="총괄표"/>
      <sheetName val="원가계산서구조조정"/>
      <sheetName val="실행내역"/>
      <sheetName val="갑지"/>
      <sheetName val="내역(원)"/>
      <sheetName val="수량집계"/>
      <sheetName val="총괄집계표"/>
      <sheetName val="상 부"/>
      <sheetName val="현장관리비참조"/>
      <sheetName val="원가계산서"/>
      <sheetName val="Macro2"/>
      <sheetName val="일위대가목록"/>
      <sheetName val="DS적용내역서"/>
      <sheetName val="신당동집계표"/>
      <sheetName val="직원유류수불현황"/>
      <sheetName val="퍼스트"/>
      <sheetName val="간접"/>
      <sheetName val="내역서(기성청구)"/>
      <sheetName val="BLOCK(1)"/>
      <sheetName val="교통대책내역"/>
      <sheetName val="일위대가_가설_"/>
      <sheetName val="내역서1"/>
      <sheetName val="실행(1)"/>
      <sheetName val="준공정산"/>
      <sheetName val="Eq. Mobilization"/>
      <sheetName val="단가비교"/>
      <sheetName val="1.동력공사"/>
      <sheetName val="wall"/>
      <sheetName val="Front"/>
      <sheetName val="날개벽"/>
      <sheetName val="범례표"/>
      <sheetName val="허용전류-IEC"/>
      <sheetName val="허용전류-IEC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  <row r="301">
          <cell r="A301">
            <v>301</v>
          </cell>
        </row>
        <row r="302">
          <cell r="A302">
            <v>302</v>
          </cell>
        </row>
        <row r="303">
          <cell r="A303">
            <v>303</v>
          </cell>
        </row>
        <row r="304">
          <cell r="A304">
            <v>304</v>
          </cell>
        </row>
        <row r="305">
          <cell r="A305">
            <v>305</v>
          </cell>
        </row>
        <row r="306">
          <cell r="A306">
            <v>306</v>
          </cell>
        </row>
        <row r="307">
          <cell r="A307">
            <v>307</v>
          </cell>
        </row>
        <row r="308">
          <cell r="A308">
            <v>308</v>
          </cell>
        </row>
        <row r="309">
          <cell r="A309">
            <v>309</v>
          </cell>
        </row>
        <row r="310">
          <cell r="A310">
            <v>310</v>
          </cell>
        </row>
        <row r="311">
          <cell r="A311">
            <v>311</v>
          </cell>
        </row>
        <row r="312">
          <cell r="A312">
            <v>312</v>
          </cell>
        </row>
        <row r="313">
          <cell r="A313">
            <v>313</v>
          </cell>
        </row>
        <row r="314">
          <cell r="A314">
            <v>314</v>
          </cell>
        </row>
        <row r="315">
          <cell r="A315">
            <v>315</v>
          </cell>
        </row>
        <row r="316">
          <cell r="A316">
            <v>316</v>
          </cell>
        </row>
        <row r="317">
          <cell r="A317">
            <v>317</v>
          </cell>
        </row>
        <row r="318">
          <cell r="A318">
            <v>318</v>
          </cell>
        </row>
        <row r="319">
          <cell r="A319">
            <v>319</v>
          </cell>
        </row>
        <row r="320">
          <cell r="A320">
            <v>320</v>
          </cell>
        </row>
        <row r="321">
          <cell r="A321">
            <v>321</v>
          </cell>
        </row>
        <row r="322">
          <cell r="A322">
            <v>322</v>
          </cell>
        </row>
        <row r="323">
          <cell r="A323">
            <v>323</v>
          </cell>
        </row>
        <row r="324">
          <cell r="A324">
            <v>324</v>
          </cell>
        </row>
        <row r="325">
          <cell r="A325">
            <v>325</v>
          </cell>
        </row>
        <row r="326">
          <cell r="A326">
            <v>326</v>
          </cell>
        </row>
        <row r="327">
          <cell r="A327">
            <v>327</v>
          </cell>
        </row>
        <row r="328">
          <cell r="A328">
            <v>328</v>
          </cell>
        </row>
        <row r="329">
          <cell r="A329">
            <v>329</v>
          </cell>
        </row>
        <row r="330">
          <cell r="A330">
            <v>330</v>
          </cell>
        </row>
        <row r="331">
          <cell r="A331">
            <v>331</v>
          </cell>
        </row>
        <row r="332">
          <cell r="A332">
            <v>332</v>
          </cell>
        </row>
        <row r="333">
          <cell r="A333">
            <v>333</v>
          </cell>
        </row>
        <row r="334">
          <cell r="A334">
            <v>334</v>
          </cell>
        </row>
        <row r="335">
          <cell r="A335">
            <v>335</v>
          </cell>
        </row>
        <row r="336">
          <cell r="A336">
            <v>336</v>
          </cell>
        </row>
        <row r="337">
          <cell r="A337">
            <v>337</v>
          </cell>
        </row>
        <row r="338">
          <cell r="A338">
            <v>338</v>
          </cell>
        </row>
        <row r="339">
          <cell r="A339">
            <v>339</v>
          </cell>
        </row>
        <row r="340">
          <cell r="A340">
            <v>340</v>
          </cell>
        </row>
        <row r="341">
          <cell r="A341">
            <v>341</v>
          </cell>
        </row>
        <row r="342">
          <cell r="A342">
            <v>342</v>
          </cell>
        </row>
        <row r="343">
          <cell r="A343">
            <v>343</v>
          </cell>
        </row>
        <row r="344">
          <cell r="A344">
            <v>344</v>
          </cell>
        </row>
        <row r="345">
          <cell r="A345">
            <v>345</v>
          </cell>
        </row>
        <row r="346">
          <cell r="A346">
            <v>346</v>
          </cell>
        </row>
        <row r="347">
          <cell r="A347">
            <v>347</v>
          </cell>
        </row>
        <row r="348">
          <cell r="A348">
            <v>348</v>
          </cell>
        </row>
        <row r="349">
          <cell r="A349">
            <v>349</v>
          </cell>
        </row>
        <row r="350">
          <cell r="A350">
            <v>350</v>
          </cell>
        </row>
        <row r="351">
          <cell r="A351">
            <v>351</v>
          </cell>
        </row>
        <row r="352">
          <cell r="A352">
            <v>352</v>
          </cell>
        </row>
        <row r="353">
          <cell r="A353">
            <v>353</v>
          </cell>
        </row>
        <row r="354">
          <cell r="A354">
            <v>354</v>
          </cell>
        </row>
        <row r="355">
          <cell r="A355">
            <v>355</v>
          </cell>
        </row>
        <row r="356">
          <cell r="A356">
            <v>356</v>
          </cell>
        </row>
        <row r="357">
          <cell r="A357">
            <v>357</v>
          </cell>
        </row>
        <row r="358">
          <cell r="A358">
            <v>358</v>
          </cell>
        </row>
        <row r="359">
          <cell r="A359">
            <v>359</v>
          </cell>
        </row>
        <row r="360">
          <cell r="A360">
            <v>360</v>
          </cell>
        </row>
        <row r="361">
          <cell r="A361">
            <v>361</v>
          </cell>
        </row>
        <row r="362">
          <cell r="A362">
            <v>362</v>
          </cell>
        </row>
        <row r="363">
          <cell r="A363">
            <v>363</v>
          </cell>
        </row>
        <row r="364">
          <cell r="A364">
            <v>364</v>
          </cell>
        </row>
        <row r="365">
          <cell r="A365">
            <v>365</v>
          </cell>
        </row>
        <row r="366">
          <cell r="A366">
            <v>366</v>
          </cell>
        </row>
        <row r="367">
          <cell r="A367">
            <v>367</v>
          </cell>
        </row>
        <row r="368">
          <cell r="A368">
            <v>368</v>
          </cell>
        </row>
        <row r="369">
          <cell r="A369">
            <v>369</v>
          </cell>
        </row>
        <row r="370">
          <cell r="A370">
            <v>370</v>
          </cell>
        </row>
        <row r="371">
          <cell r="A371">
            <v>371</v>
          </cell>
        </row>
        <row r="372">
          <cell r="A372">
            <v>372</v>
          </cell>
        </row>
        <row r="373">
          <cell r="A373">
            <v>373</v>
          </cell>
        </row>
        <row r="374">
          <cell r="A374">
            <v>374</v>
          </cell>
        </row>
        <row r="375">
          <cell r="A375">
            <v>375</v>
          </cell>
        </row>
        <row r="376">
          <cell r="A376">
            <v>376</v>
          </cell>
        </row>
        <row r="377">
          <cell r="A377">
            <v>377</v>
          </cell>
        </row>
        <row r="378">
          <cell r="A378">
            <v>378</v>
          </cell>
        </row>
        <row r="379">
          <cell r="A379">
            <v>379</v>
          </cell>
        </row>
        <row r="380">
          <cell r="A380">
            <v>380</v>
          </cell>
        </row>
        <row r="381">
          <cell r="A381">
            <v>381</v>
          </cell>
        </row>
        <row r="382">
          <cell r="A382">
            <v>382</v>
          </cell>
        </row>
        <row r="383">
          <cell r="A383">
            <v>383</v>
          </cell>
        </row>
        <row r="384">
          <cell r="A384">
            <v>384</v>
          </cell>
        </row>
        <row r="385">
          <cell r="A385">
            <v>385</v>
          </cell>
        </row>
        <row r="386">
          <cell r="A386">
            <v>386</v>
          </cell>
        </row>
        <row r="387">
          <cell r="A387">
            <v>387</v>
          </cell>
        </row>
        <row r="388">
          <cell r="A388">
            <v>388</v>
          </cell>
        </row>
        <row r="389">
          <cell r="A389">
            <v>389</v>
          </cell>
        </row>
        <row r="390">
          <cell r="A390">
            <v>390</v>
          </cell>
        </row>
        <row r="391">
          <cell r="A391">
            <v>391</v>
          </cell>
        </row>
        <row r="392">
          <cell r="A392">
            <v>392</v>
          </cell>
        </row>
        <row r="393">
          <cell r="A393">
            <v>393</v>
          </cell>
        </row>
        <row r="394">
          <cell r="A394">
            <v>394</v>
          </cell>
        </row>
        <row r="395">
          <cell r="A395">
            <v>395</v>
          </cell>
        </row>
        <row r="396">
          <cell r="A396">
            <v>396</v>
          </cell>
        </row>
        <row r="397">
          <cell r="A397">
            <v>397</v>
          </cell>
        </row>
        <row r="398">
          <cell r="A398">
            <v>398</v>
          </cell>
        </row>
        <row r="399">
          <cell r="A399">
            <v>399</v>
          </cell>
        </row>
        <row r="400">
          <cell r="A400">
            <v>400</v>
          </cell>
        </row>
        <row r="401">
          <cell r="A401">
            <v>401</v>
          </cell>
        </row>
        <row r="402">
          <cell r="A402">
            <v>402</v>
          </cell>
        </row>
        <row r="403">
          <cell r="A403">
            <v>403</v>
          </cell>
        </row>
        <row r="404">
          <cell r="A404">
            <v>404</v>
          </cell>
        </row>
        <row r="405">
          <cell r="A405">
            <v>405</v>
          </cell>
        </row>
        <row r="406">
          <cell r="A406">
            <v>406</v>
          </cell>
        </row>
        <row r="407">
          <cell r="A407">
            <v>407</v>
          </cell>
        </row>
        <row r="408">
          <cell r="A408">
            <v>408</v>
          </cell>
        </row>
        <row r="409">
          <cell r="A409">
            <v>409</v>
          </cell>
        </row>
        <row r="410">
          <cell r="A410">
            <v>410</v>
          </cell>
        </row>
        <row r="411">
          <cell r="A411">
            <v>411</v>
          </cell>
        </row>
        <row r="412">
          <cell r="A412">
            <v>412</v>
          </cell>
        </row>
        <row r="413">
          <cell r="A413">
            <v>413</v>
          </cell>
        </row>
        <row r="414">
          <cell r="A414">
            <v>414</v>
          </cell>
        </row>
        <row r="415">
          <cell r="A415">
            <v>415</v>
          </cell>
        </row>
        <row r="416">
          <cell r="A416">
            <v>416</v>
          </cell>
        </row>
        <row r="417">
          <cell r="A417">
            <v>417</v>
          </cell>
        </row>
        <row r="418">
          <cell r="A418">
            <v>418</v>
          </cell>
        </row>
        <row r="419">
          <cell r="A419">
            <v>419</v>
          </cell>
        </row>
        <row r="420">
          <cell r="A420">
            <v>420</v>
          </cell>
        </row>
        <row r="421">
          <cell r="A421">
            <v>421</v>
          </cell>
        </row>
        <row r="422">
          <cell r="A422">
            <v>422</v>
          </cell>
        </row>
        <row r="423">
          <cell r="A423">
            <v>423</v>
          </cell>
        </row>
        <row r="424">
          <cell r="A424">
            <v>424</v>
          </cell>
        </row>
        <row r="425">
          <cell r="A425">
            <v>425</v>
          </cell>
        </row>
        <row r="426">
          <cell r="A426">
            <v>426</v>
          </cell>
        </row>
        <row r="427">
          <cell r="A427">
            <v>427</v>
          </cell>
        </row>
        <row r="428">
          <cell r="A428">
            <v>428</v>
          </cell>
        </row>
        <row r="429">
          <cell r="A429">
            <v>429</v>
          </cell>
        </row>
        <row r="430">
          <cell r="A430">
            <v>430</v>
          </cell>
        </row>
        <row r="431">
          <cell r="A431">
            <v>431</v>
          </cell>
        </row>
        <row r="432">
          <cell r="A432">
            <v>432</v>
          </cell>
        </row>
        <row r="433">
          <cell r="A433">
            <v>433</v>
          </cell>
        </row>
        <row r="434">
          <cell r="A434">
            <v>434</v>
          </cell>
        </row>
        <row r="435">
          <cell r="A435">
            <v>435</v>
          </cell>
        </row>
        <row r="436">
          <cell r="A436">
            <v>436</v>
          </cell>
        </row>
        <row r="437">
          <cell r="A437">
            <v>437</v>
          </cell>
        </row>
        <row r="438">
          <cell r="A438">
            <v>438</v>
          </cell>
        </row>
        <row r="439">
          <cell r="A439">
            <v>439</v>
          </cell>
        </row>
        <row r="440">
          <cell r="A440">
            <v>440</v>
          </cell>
        </row>
        <row r="441">
          <cell r="A441">
            <v>441</v>
          </cell>
        </row>
        <row r="442">
          <cell r="A442">
            <v>442</v>
          </cell>
        </row>
        <row r="443">
          <cell r="A443">
            <v>443</v>
          </cell>
        </row>
        <row r="444">
          <cell r="A444">
            <v>444</v>
          </cell>
        </row>
        <row r="445">
          <cell r="A445">
            <v>445</v>
          </cell>
        </row>
        <row r="446">
          <cell r="A446">
            <v>446</v>
          </cell>
        </row>
        <row r="447">
          <cell r="A447">
            <v>447</v>
          </cell>
        </row>
        <row r="448">
          <cell r="A448">
            <v>448</v>
          </cell>
        </row>
        <row r="449">
          <cell r="A449">
            <v>449</v>
          </cell>
        </row>
        <row r="450">
          <cell r="A450">
            <v>450</v>
          </cell>
        </row>
        <row r="451">
          <cell r="A451">
            <v>451</v>
          </cell>
        </row>
        <row r="452">
          <cell r="A452">
            <v>452</v>
          </cell>
        </row>
        <row r="453">
          <cell r="A453">
            <v>453</v>
          </cell>
        </row>
        <row r="454">
          <cell r="A454">
            <v>454</v>
          </cell>
        </row>
        <row r="455">
          <cell r="A455">
            <v>455</v>
          </cell>
        </row>
        <row r="456">
          <cell r="A456">
            <v>456</v>
          </cell>
        </row>
        <row r="457">
          <cell r="A457">
            <v>457</v>
          </cell>
        </row>
        <row r="458">
          <cell r="A458">
            <v>458</v>
          </cell>
        </row>
        <row r="459">
          <cell r="A459">
            <v>459</v>
          </cell>
        </row>
        <row r="460">
          <cell r="A460">
            <v>460</v>
          </cell>
        </row>
        <row r="461">
          <cell r="A461">
            <v>461</v>
          </cell>
        </row>
        <row r="462">
          <cell r="A462">
            <v>462</v>
          </cell>
        </row>
        <row r="463">
          <cell r="A463">
            <v>463</v>
          </cell>
        </row>
        <row r="464">
          <cell r="A464">
            <v>464</v>
          </cell>
        </row>
        <row r="465">
          <cell r="A465">
            <v>465</v>
          </cell>
        </row>
        <row r="466">
          <cell r="A466">
            <v>466</v>
          </cell>
        </row>
        <row r="467">
          <cell r="A467">
            <v>467</v>
          </cell>
        </row>
        <row r="468">
          <cell r="A468">
            <v>468</v>
          </cell>
        </row>
        <row r="469">
          <cell r="A469">
            <v>469</v>
          </cell>
        </row>
        <row r="470">
          <cell r="A470">
            <v>470</v>
          </cell>
        </row>
        <row r="471">
          <cell r="A471">
            <v>471</v>
          </cell>
        </row>
        <row r="472">
          <cell r="A472">
            <v>472</v>
          </cell>
        </row>
        <row r="473">
          <cell r="A473">
            <v>473</v>
          </cell>
        </row>
        <row r="474">
          <cell r="A474">
            <v>474</v>
          </cell>
        </row>
        <row r="475">
          <cell r="A475">
            <v>475</v>
          </cell>
        </row>
        <row r="476">
          <cell r="A476">
            <v>476</v>
          </cell>
        </row>
        <row r="477">
          <cell r="A477">
            <v>477</v>
          </cell>
        </row>
        <row r="478">
          <cell r="A478">
            <v>478</v>
          </cell>
        </row>
        <row r="479">
          <cell r="A479">
            <v>479</v>
          </cell>
        </row>
        <row r="480">
          <cell r="A480">
            <v>480</v>
          </cell>
        </row>
        <row r="481">
          <cell r="A481">
            <v>481</v>
          </cell>
        </row>
        <row r="482">
          <cell r="A482">
            <v>482</v>
          </cell>
        </row>
        <row r="483">
          <cell r="A483">
            <v>483</v>
          </cell>
        </row>
        <row r="484">
          <cell r="A484">
            <v>484</v>
          </cell>
        </row>
        <row r="485">
          <cell r="A485">
            <v>485</v>
          </cell>
        </row>
        <row r="486">
          <cell r="A486">
            <v>486</v>
          </cell>
        </row>
        <row r="487">
          <cell r="A487">
            <v>487</v>
          </cell>
        </row>
        <row r="488">
          <cell r="A488">
            <v>488</v>
          </cell>
        </row>
        <row r="489">
          <cell r="A489">
            <v>489</v>
          </cell>
        </row>
        <row r="490">
          <cell r="A490">
            <v>490</v>
          </cell>
        </row>
        <row r="491">
          <cell r="A491">
            <v>491</v>
          </cell>
        </row>
        <row r="492">
          <cell r="A492">
            <v>492</v>
          </cell>
        </row>
        <row r="493">
          <cell r="A493">
            <v>493</v>
          </cell>
        </row>
        <row r="494">
          <cell r="A494">
            <v>494</v>
          </cell>
        </row>
        <row r="495">
          <cell r="A495">
            <v>495</v>
          </cell>
        </row>
        <row r="496">
          <cell r="A496">
            <v>496</v>
          </cell>
        </row>
        <row r="497">
          <cell r="A497">
            <v>497</v>
          </cell>
        </row>
        <row r="498">
          <cell r="A498">
            <v>498</v>
          </cell>
        </row>
        <row r="499">
          <cell r="A499">
            <v>499</v>
          </cell>
        </row>
        <row r="500">
          <cell r="A500">
            <v>500</v>
          </cell>
        </row>
        <row r="501">
          <cell r="A501">
            <v>501</v>
          </cell>
        </row>
        <row r="502">
          <cell r="A502">
            <v>502</v>
          </cell>
        </row>
        <row r="503">
          <cell r="A503">
            <v>503</v>
          </cell>
        </row>
        <row r="504">
          <cell r="A504">
            <v>504</v>
          </cell>
        </row>
        <row r="505">
          <cell r="A505">
            <v>505</v>
          </cell>
        </row>
        <row r="506">
          <cell r="A506">
            <v>506</v>
          </cell>
        </row>
        <row r="507">
          <cell r="A507">
            <v>507</v>
          </cell>
        </row>
        <row r="508">
          <cell r="A508">
            <v>508</v>
          </cell>
        </row>
        <row r="509">
          <cell r="A509">
            <v>509</v>
          </cell>
        </row>
        <row r="510">
          <cell r="A510">
            <v>510</v>
          </cell>
        </row>
        <row r="511">
          <cell r="A511">
            <v>511</v>
          </cell>
        </row>
        <row r="512">
          <cell r="A512">
            <v>512</v>
          </cell>
        </row>
        <row r="513">
          <cell r="A513">
            <v>513</v>
          </cell>
        </row>
        <row r="514">
          <cell r="A514">
            <v>514</v>
          </cell>
        </row>
        <row r="515">
          <cell r="A515">
            <v>515</v>
          </cell>
        </row>
        <row r="516">
          <cell r="A516">
            <v>516</v>
          </cell>
        </row>
        <row r="517">
          <cell r="A517">
            <v>517</v>
          </cell>
        </row>
        <row r="518">
          <cell r="A518">
            <v>518</v>
          </cell>
        </row>
        <row r="519">
          <cell r="A519">
            <v>519</v>
          </cell>
        </row>
        <row r="520">
          <cell r="A520">
            <v>520</v>
          </cell>
        </row>
        <row r="521">
          <cell r="A521">
            <v>521</v>
          </cell>
        </row>
        <row r="522">
          <cell r="A522">
            <v>522</v>
          </cell>
        </row>
        <row r="523">
          <cell r="A523">
            <v>523</v>
          </cell>
        </row>
        <row r="524">
          <cell r="A524">
            <v>524</v>
          </cell>
        </row>
        <row r="525">
          <cell r="A525">
            <v>525</v>
          </cell>
        </row>
        <row r="526">
          <cell r="A526">
            <v>526</v>
          </cell>
        </row>
        <row r="527">
          <cell r="A527">
            <v>527</v>
          </cell>
        </row>
        <row r="528">
          <cell r="A528">
            <v>528</v>
          </cell>
        </row>
        <row r="529">
          <cell r="A529">
            <v>529</v>
          </cell>
        </row>
        <row r="530">
          <cell r="A530">
            <v>530</v>
          </cell>
        </row>
        <row r="531">
          <cell r="A531">
            <v>531</v>
          </cell>
        </row>
        <row r="532">
          <cell r="A532">
            <v>532</v>
          </cell>
        </row>
        <row r="533">
          <cell r="A533">
            <v>533</v>
          </cell>
        </row>
        <row r="534">
          <cell r="A534">
            <v>534</v>
          </cell>
        </row>
        <row r="535">
          <cell r="A535">
            <v>535</v>
          </cell>
        </row>
        <row r="536">
          <cell r="A536">
            <v>536</v>
          </cell>
        </row>
        <row r="537">
          <cell r="A537">
            <v>537</v>
          </cell>
        </row>
        <row r="538">
          <cell r="A538">
            <v>538</v>
          </cell>
        </row>
        <row r="539">
          <cell r="A539">
            <v>539</v>
          </cell>
        </row>
        <row r="540">
          <cell r="A540">
            <v>540</v>
          </cell>
        </row>
        <row r="541">
          <cell r="A541">
            <v>541</v>
          </cell>
        </row>
        <row r="542">
          <cell r="A542">
            <v>542</v>
          </cell>
        </row>
        <row r="543">
          <cell r="A543">
            <v>543</v>
          </cell>
        </row>
        <row r="544">
          <cell r="A544">
            <v>544</v>
          </cell>
        </row>
        <row r="545">
          <cell r="A545">
            <v>545</v>
          </cell>
        </row>
        <row r="546">
          <cell r="A546">
            <v>546</v>
          </cell>
        </row>
        <row r="547">
          <cell r="A547">
            <v>547</v>
          </cell>
        </row>
        <row r="548">
          <cell r="A548">
            <v>548</v>
          </cell>
        </row>
        <row r="549">
          <cell r="A549">
            <v>549</v>
          </cell>
        </row>
        <row r="550">
          <cell r="A550">
            <v>550</v>
          </cell>
        </row>
        <row r="551">
          <cell r="A551">
            <v>551</v>
          </cell>
        </row>
        <row r="552">
          <cell r="A552">
            <v>552</v>
          </cell>
        </row>
        <row r="553">
          <cell r="A553">
            <v>553</v>
          </cell>
        </row>
        <row r="554">
          <cell r="A554">
            <v>554</v>
          </cell>
        </row>
        <row r="555">
          <cell r="A555">
            <v>555</v>
          </cell>
        </row>
        <row r="556">
          <cell r="A556">
            <v>556</v>
          </cell>
        </row>
        <row r="557">
          <cell r="A557">
            <v>557</v>
          </cell>
        </row>
        <row r="558">
          <cell r="A558">
            <v>558</v>
          </cell>
        </row>
        <row r="559">
          <cell r="A559">
            <v>559</v>
          </cell>
        </row>
        <row r="560">
          <cell r="A560">
            <v>560</v>
          </cell>
        </row>
        <row r="561">
          <cell r="A561">
            <v>561</v>
          </cell>
        </row>
        <row r="562">
          <cell r="A562">
            <v>562</v>
          </cell>
        </row>
        <row r="563">
          <cell r="A563">
            <v>563</v>
          </cell>
        </row>
        <row r="564">
          <cell r="A564">
            <v>564</v>
          </cell>
        </row>
        <row r="565">
          <cell r="A565">
            <v>565</v>
          </cell>
        </row>
        <row r="566">
          <cell r="A566">
            <v>566</v>
          </cell>
        </row>
        <row r="567">
          <cell r="A567">
            <v>567</v>
          </cell>
        </row>
        <row r="568">
          <cell r="A568">
            <v>568</v>
          </cell>
        </row>
        <row r="569">
          <cell r="A569">
            <v>569</v>
          </cell>
        </row>
        <row r="570">
          <cell r="A570">
            <v>570</v>
          </cell>
        </row>
        <row r="571">
          <cell r="A571">
            <v>571</v>
          </cell>
        </row>
        <row r="572">
          <cell r="A572">
            <v>572</v>
          </cell>
        </row>
        <row r="573">
          <cell r="A573">
            <v>573</v>
          </cell>
        </row>
        <row r="574">
          <cell r="A574">
            <v>574</v>
          </cell>
        </row>
        <row r="575">
          <cell r="A575">
            <v>575</v>
          </cell>
        </row>
        <row r="576">
          <cell r="A576">
            <v>576</v>
          </cell>
        </row>
        <row r="577">
          <cell r="A577">
            <v>577</v>
          </cell>
        </row>
        <row r="578">
          <cell r="A578">
            <v>578</v>
          </cell>
        </row>
        <row r="579">
          <cell r="A579">
            <v>579</v>
          </cell>
        </row>
        <row r="580">
          <cell r="A580">
            <v>580</v>
          </cell>
        </row>
        <row r="581">
          <cell r="A581">
            <v>581</v>
          </cell>
        </row>
        <row r="582">
          <cell r="A582">
            <v>582</v>
          </cell>
        </row>
        <row r="583">
          <cell r="A583">
            <v>583</v>
          </cell>
        </row>
        <row r="584">
          <cell r="A584">
            <v>584</v>
          </cell>
        </row>
        <row r="585">
          <cell r="A585">
            <v>585</v>
          </cell>
        </row>
        <row r="586">
          <cell r="A586">
            <v>586</v>
          </cell>
        </row>
        <row r="587">
          <cell r="A587">
            <v>587</v>
          </cell>
        </row>
        <row r="588">
          <cell r="A588">
            <v>588</v>
          </cell>
        </row>
        <row r="589">
          <cell r="A589">
            <v>589</v>
          </cell>
        </row>
        <row r="590">
          <cell r="A590">
            <v>590</v>
          </cell>
        </row>
        <row r="591">
          <cell r="A591">
            <v>591</v>
          </cell>
        </row>
        <row r="592">
          <cell r="A592">
            <v>592</v>
          </cell>
        </row>
        <row r="593">
          <cell r="A593">
            <v>593</v>
          </cell>
        </row>
        <row r="594">
          <cell r="A594">
            <v>594</v>
          </cell>
        </row>
        <row r="595">
          <cell r="A595">
            <v>595</v>
          </cell>
        </row>
        <row r="596">
          <cell r="A596">
            <v>596</v>
          </cell>
        </row>
        <row r="597">
          <cell r="A597">
            <v>597</v>
          </cell>
        </row>
        <row r="598">
          <cell r="A598">
            <v>598</v>
          </cell>
        </row>
        <row r="599">
          <cell r="A599">
            <v>599</v>
          </cell>
        </row>
        <row r="600">
          <cell r="A600">
            <v>600</v>
          </cell>
        </row>
        <row r="601">
          <cell r="A601">
            <v>601</v>
          </cell>
        </row>
        <row r="602">
          <cell r="A602">
            <v>602</v>
          </cell>
        </row>
        <row r="603">
          <cell r="A603">
            <v>603</v>
          </cell>
        </row>
        <row r="604">
          <cell r="A604">
            <v>604</v>
          </cell>
        </row>
        <row r="605">
          <cell r="A605">
            <v>605</v>
          </cell>
        </row>
        <row r="606">
          <cell r="A606">
            <v>606</v>
          </cell>
        </row>
        <row r="607">
          <cell r="A607">
            <v>607</v>
          </cell>
        </row>
        <row r="608">
          <cell r="A608">
            <v>608</v>
          </cell>
        </row>
        <row r="609">
          <cell r="A609">
            <v>609</v>
          </cell>
        </row>
        <row r="610">
          <cell r="A610">
            <v>610</v>
          </cell>
        </row>
        <row r="611">
          <cell r="A611">
            <v>611</v>
          </cell>
        </row>
        <row r="612">
          <cell r="A612">
            <v>612</v>
          </cell>
        </row>
        <row r="613">
          <cell r="A613">
            <v>613</v>
          </cell>
        </row>
        <row r="614">
          <cell r="A614">
            <v>614</v>
          </cell>
        </row>
        <row r="615">
          <cell r="A615">
            <v>615</v>
          </cell>
        </row>
        <row r="616">
          <cell r="A616">
            <v>616</v>
          </cell>
        </row>
        <row r="617">
          <cell r="A617">
            <v>617</v>
          </cell>
        </row>
        <row r="618">
          <cell r="A618">
            <v>618</v>
          </cell>
        </row>
        <row r="619">
          <cell r="A619">
            <v>619</v>
          </cell>
        </row>
        <row r="620">
          <cell r="A620">
            <v>620</v>
          </cell>
        </row>
        <row r="621">
          <cell r="A621">
            <v>621</v>
          </cell>
        </row>
        <row r="622">
          <cell r="A622">
            <v>622</v>
          </cell>
        </row>
        <row r="623">
          <cell r="A623">
            <v>623</v>
          </cell>
        </row>
        <row r="624">
          <cell r="A624">
            <v>624</v>
          </cell>
        </row>
        <row r="625">
          <cell r="A625">
            <v>625</v>
          </cell>
        </row>
        <row r="626">
          <cell r="A626">
            <v>626</v>
          </cell>
        </row>
        <row r="627">
          <cell r="A627">
            <v>627</v>
          </cell>
        </row>
        <row r="628">
          <cell r="A628">
            <v>628</v>
          </cell>
        </row>
        <row r="629">
          <cell r="A629">
            <v>629</v>
          </cell>
        </row>
        <row r="630">
          <cell r="A630">
            <v>630</v>
          </cell>
        </row>
        <row r="631">
          <cell r="A631">
            <v>631</v>
          </cell>
        </row>
        <row r="632">
          <cell r="A632">
            <v>632</v>
          </cell>
        </row>
        <row r="633">
          <cell r="A633">
            <v>633</v>
          </cell>
        </row>
        <row r="634">
          <cell r="A634">
            <v>634</v>
          </cell>
        </row>
        <row r="635">
          <cell r="A635">
            <v>635</v>
          </cell>
        </row>
        <row r="636">
          <cell r="A636">
            <v>636</v>
          </cell>
        </row>
        <row r="637">
          <cell r="A637">
            <v>637</v>
          </cell>
        </row>
        <row r="638">
          <cell r="A638">
            <v>638</v>
          </cell>
        </row>
        <row r="639">
          <cell r="A639">
            <v>639</v>
          </cell>
        </row>
        <row r="640">
          <cell r="A640">
            <v>640</v>
          </cell>
        </row>
        <row r="641">
          <cell r="A641">
            <v>641</v>
          </cell>
        </row>
        <row r="642">
          <cell r="A642">
            <v>642</v>
          </cell>
        </row>
        <row r="643">
          <cell r="A643">
            <v>643</v>
          </cell>
        </row>
        <row r="644">
          <cell r="A644">
            <v>644</v>
          </cell>
        </row>
        <row r="645">
          <cell r="A645">
            <v>645</v>
          </cell>
        </row>
        <row r="646">
          <cell r="A646">
            <v>646</v>
          </cell>
        </row>
        <row r="647">
          <cell r="A647">
            <v>647</v>
          </cell>
        </row>
        <row r="648">
          <cell r="A648">
            <v>648</v>
          </cell>
        </row>
        <row r="649">
          <cell r="A649">
            <v>649</v>
          </cell>
        </row>
        <row r="650">
          <cell r="A650">
            <v>650</v>
          </cell>
        </row>
        <row r="651">
          <cell r="A651">
            <v>651</v>
          </cell>
        </row>
        <row r="652">
          <cell r="A652">
            <v>652</v>
          </cell>
        </row>
        <row r="653">
          <cell r="A653">
            <v>653</v>
          </cell>
        </row>
        <row r="654">
          <cell r="A654">
            <v>654</v>
          </cell>
        </row>
        <row r="655">
          <cell r="A655">
            <v>655</v>
          </cell>
        </row>
        <row r="656">
          <cell r="A656">
            <v>656</v>
          </cell>
        </row>
        <row r="657">
          <cell r="A657">
            <v>657</v>
          </cell>
        </row>
        <row r="658">
          <cell r="A658">
            <v>658</v>
          </cell>
        </row>
        <row r="659">
          <cell r="A659">
            <v>659</v>
          </cell>
        </row>
        <row r="660">
          <cell r="A660">
            <v>660</v>
          </cell>
        </row>
        <row r="661">
          <cell r="A661">
            <v>661</v>
          </cell>
        </row>
        <row r="662">
          <cell r="A662">
            <v>662</v>
          </cell>
        </row>
        <row r="663">
          <cell r="A663">
            <v>663</v>
          </cell>
        </row>
        <row r="664">
          <cell r="A664">
            <v>664</v>
          </cell>
        </row>
        <row r="665">
          <cell r="A665">
            <v>665</v>
          </cell>
        </row>
        <row r="666">
          <cell r="A666">
            <v>666</v>
          </cell>
        </row>
        <row r="667">
          <cell r="A667">
            <v>667</v>
          </cell>
        </row>
        <row r="668">
          <cell r="A668">
            <v>668</v>
          </cell>
        </row>
        <row r="669">
          <cell r="A669">
            <v>669</v>
          </cell>
        </row>
        <row r="670">
          <cell r="A670">
            <v>670</v>
          </cell>
        </row>
        <row r="671">
          <cell r="A671">
            <v>671</v>
          </cell>
        </row>
        <row r="672">
          <cell r="A672">
            <v>672</v>
          </cell>
        </row>
        <row r="673">
          <cell r="A673">
            <v>673</v>
          </cell>
        </row>
        <row r="674">
          <cell r="A674">
            <v>674</v>
          </cell>
        </row>
        <row r="675">
          <cell r="A675">
            <v>675</v>
          </cell>
        </row>
        <row r="676">
          <cell r="A676">
            <v>676</v>
          </cell>
        </row>
        <row r="677">
          <cell r="A677">
            <v>677</v>
          </cell>
        </row>
        <row r="678">
          <cell r="A678">
            <v>678</v>
          </cell>
        </row>
        <row r="679">
          <cell r="A679">
            <v>679</v>
          </cell>
        </row>
        <row r="680">
          <cell r="A680">
            <v>680</v>
          </cell>
        </row>
        <row r="681">
          <cell r="A681">
            <v>681</v>
          </cell>
        </row>
        <row r="682">
          <cell r="A682">
            <v>682</v>
          </cell>
        </row>
        <row r="683">
          <cell r="A683">
            <v>683</v>
          </cell>
        </row>
        <row r="684">
          <cell r="A684">
            <v>684</v>
          </cell>
        </row>
        <row r="685">
          <cell r="A685">
            <v>685</v>
          </cell>
        </row>
        <row r="686">
          <cell r="A686">
            <v>686</v>
          </cell>
        </row>
        <row r="687">
          <cell r="A687">
            <v>687</v>
          </cell>
        </row>
        <row r="688">
          <cell r="A688">
            <v>688</v>
          </cell>
        </row>
        <row r="689">
          <cell r="A689">
            <v>689</v>
          </cell>
        </row>
        <row r="690">
          <cell r="A690">
            <v>690</v>
          </cell>
        </row>
        <row r="691">
          <cell r="A691">
            <v>691</v>
          </cell>
        </row>
        <row r="692">
          <cell r="A692">
            <v>692</v>
          </cell>
        </row>
        <row r="693">
          <cell r="A693">
            <v>693</v>
          </cell>
        </row>
        <row r="694">
          <cell r="A694">
            <v>694</v>
          </cell>
        </row>
        <row r="695">
          <cell r="A695">
            <v>695</v>
          </cell>
        </row>
        <row r="696">
          <cell r="A696">
            <v>696</v>
          </cell>
        </row>
        <row r="697">
          <cell r="A697">
            <v>697</v>
          </cell>
        </row>
        <row r="698">
          <cell r="A698">
            <v>698</v>
          </cell>
        </row>
        <row r="699">
          <cell r="A699">
            <v>699</v>
          </cell>
        </row>
        <row r="700">
          <cell r="A700">
            <v>700</v>
          </cell>
        </row>
        <row r="701">
          <cell r="A701">
            <v>701</v>
          </cell>
        </row>
        <row r="702">
          <cell r="A702">
            <v>702</v>
          </cell>
        </row>
        <row r="703">
          <cell r="A703">
            <v>703</v>
          </cell>
        </row>
        <row r="704">
          <cell r="A704">
            <v>704</v>
          </cell>
        </row>
        <row r="705">
          <cell r="A705">
            <v>705</v>
          </cell>
        </row>
        <row r="706">
          <cell r="A706">
            <v>706</v>
          </cell>
        </row>
        <row r="707">
          <cell r="A707">
            <v>707</v>
          </cell>
        </row>
        <row r="708">
          <cell r="A708">
            <v>708</v>
          </cell>
        </row>
        <row r="709">
          <cell r="A709">
            <v>709</v>
          </cell>
        </row>
        <row r="710">
          <cell r="A710">
            <v>710</v>
          </cell>
        </row>
        <row r="711">
          <cell r="A711">
            <v>711</v>
          </cell>
        </row>
        <row r="712">
          <cell r="A712">
            <v>712</v>
          </cell>
        </row>
        <row r="713">
          <cell r="A713">
            <v>713</v>
          </cell>
        </row>
        <row r="714">
          <cell r="A714">
            <v>714</v>
          </cell>
        </row>
        <row r="715">
          <cell r="A715">
            <v>715</v>
          </cell>
        </row>
        <row r="716">
          <cell r="A716">
            <v>716</v>
          </cell>
        </row>
        <row r="717">
          <cell r="A717">
            <v>717</v>
          </cell>
        </row>
        <row r="718">
          <cell r="A718">
            <v>718</v>
          </cell>
        </row>
        <row r="719">
          <cell r="A719">
            <v>719</v>
          </cell>
        </row>
        <row r="720">
          <cell r="A720">
            <v>720</v>
          </cell>
        </row>
        <row r="721">
          <cell r="A721">
            <v>721</v>
          </cell>
        </row>
        <row r="722">
          <cell r="A722">
            <v>722</v>
          </cell>
        </row>
        <row r="723">
          <cell r="A723">
            <v>723</v>
          </cell>
        </row>
        <row r="724">
          <cell r="A724">
            <v>724</v>
          </cell>
        </row>
        <row r="725">
          <cell r="A725">
            <v>725</v>
          </cell>
        </row>
        <row r="726">
          <cell r="A726">
            <v>726</v>
          </cell>
        </row>
        <row r="727">
          <cell r="A727">
            <v>727</v>
          </cell>
        </row>
        <row r="728">
          <cell r="A728">
            <v>728</v>
          </cell>
        </row>
        <row r="729">
          <cell r="A729">
            <v>729</v>
          </cell>
        </row>
        <row r="730">
          <cell r="A730">
            <v>730</v>
          </cell>
        </row>
        <row r="731">
          <cell r="A731">
            <v>731</v>
          </cell>
        </row>
        <row r="732">
          <cell r="A732">
            <v>732</v>
          </cell>
        </row>
        <row r="733">
          <cell r="A733">
            <v>733</v>
          </cell>
        </row>
        <row r="734">
          <cell r="A734">
            <v>734</v>
          </cell>
        </row>
        <row r="735">
          <cell r="A735">
            <v>735</v>
          </cell>
        </row>
        <row r="736">
          <cell r="A736">
            <v>736</v>
          </cell>
        </row>
        <row r="737">
          <cell r="A737">
            <v>737</v>
          </cell>
        </row>
        <row r="738">
          <cell r="A738">
            <v>738</v>
          </cell>
        </row>
        <row r="739">
          <cell r="A739">
            <v>739</v>
          </cell>
        </row>
        <row r="740">
          <cell r="A740">
            <v>740</v>
          </cell>
        </row>
        <row r="741">
          <cell r="A741">
            <v>741</v>
          </cell>
        </row>
        <row r="742">
          <cell r="A742">
            <v>742</v>
          </cell>
        </row>
        <row r="743">
          <cell r="A743">
            <v>743</v>
          </cell>
        </row>
        <row r="744">
          <cell r="A744">
            <v>744</v>
          </cell>
        </row>
        <row r="745">
          <cell r="A745">
            <v>745</v>
          </cell>
        </row>
        <row r="746">
          <cell r="A746">
            <v>746</v>
          </cell>
        </row>
        <row r="747">
          <cell r="A747">
            <v>747</v>
          </cell>
        </row>
        <row r="748">
          <cell r="A748">
            <v>748</v>
          </cell>
        </row>
        <row r="749">
          <cell r="A749">
            <v>749</v>
          </cell>
        </row>
        <row r="750">
          <cell r="A750">
            <v>750</v>
          </cell>
        </row>
        <row r="751">
          <cell r="A751">
            <v>751</v>
          </cell>
        </row>
        <row r="752">
          <cell r="A752">
            <v>752</v>
          </cell>
        </row>
        <row r="753">
          <cell r="A753">
            <v>753</v>
          </cell>
        </row>
        <row r="754">
          <cell r="A754">
            <v>754</v>
          </cell>
        </row>
        <row r="755">
          <cell r="A755">
            <v>755</v>
          </cell>
        </row>
        <row r="756">
          <cell r="A756">
            <v>756</v>
          </cell>
        </row>
        <row r="757">
          <cell r="A757">
            <v>757</v>
          </cell>
        </row>
        <row r="758">
          <cell r="A758">
            <v>758</v>
          </cell>
        </row>
        <row r="759">
          <cell r="A759">
            <v>759</v>
          </cell>
        </row>
        <row r="760">
          <cell r="A760">
            <v>760</v>
          </cell>
        </row>
        <row r="761">
          <cell r="A761">
            <v>761</v>
          </cell>
        </row>
        <row r="762">
          <cell r="A762">
            <v>762</v>
          </cell>
        </row>
        <row r="763">
          <cell r="A763">
            <v>763</v>
          </cell>
        </row>
        <row r="764">
          <cell r="A764">
            <v>764</v>
          </cell>
        </row>
        <row r="765">
          <cell r="A765">
            <v>765</v>
          </cell>
        </row>
        <row r="766">
          <cell r="A766">
            <v>766</v>
          </cell>
        </row>
        <row r="767">
          <cell r="A767">
            <v>767</v>
          </cell>
        </row>
        <row r="768">
          <cell r="A768">
            <v>768</v>
          </cell>
        </row>
        <row r="769">
          <cell r="A769">
            <v>769</v>
          </cell>
        </row>
        <row r="770">
          <cell r="A770">
            <v>770</v>
          </cell>
        </row>
        <row r="771">
          <cell r="A771">
            <v>771</v>
          </cell>
        </row>
        <row r="772">
          <cell r="A772">
            <v>772</v>
          </cell>
        </row>
        <row r="773">
          <cell r="A773">
            <v>773</v>
          </cell>
        </row>
        <row r="774">
          <cell r="A774">
            <v>774</v>
          </cell>
        </row>
        <row r="775">
          <cell r="A775">
            <v>775</v>
          </cell>
        </row>
        <row r="776">
          <cell r="A776">
            <v>776</v>
          </cell>
        </row>
        <row r="777">
          <cell r="A777">
            <v>777</v>
          </cell>
        </row>
        <row r="778">
          <cell r="A778">
            <v>778</v>
          </cell>
        </row>
        <row r="779">
          <cell r="A779">
            <v>779</v>
          </cell>
        </row>
        <row r="780">
          <cell r="A780">
            <v>780</v>
          </cell>
        </row>
        <row r="781">
          <cell r="A781">
            <v>781</v>
          </cell>
        </row>
        <row r="782">
          <cell r="A782">
            <v>782</v>
          </cell>
        </row>
        <row r="783">
          <cell r="A783">
            <v>783</v>
          </cell>
        </row>
        <row r="784">
          <cell r="A784">
            <v>784</v>
          </cell>
        </row>
        <row r="785">
          <cell r="A785">
            <v>785</v>
          </cell>
        </row>
        <row r="786">
          <cell r="A786">
            <v>786</v>
          </cell>
        </row>
        <row r="787">
          <cell r="A787">
            <v>787</v>
          </cell>
        </row>
        <row r="788">
          <cell r="A788">
            <v>788</v>
          </cell>
        </row>
        <row r="789">
          <cell r="A789">
            <v>789</v>
          </cell>
        </row>
        <row r="790">
          <cell r="A790">
            <v>790</v>
          </cell>
        </row>
        <row r="791">
          <cell r="A791">
            <v>791</v>
          </cell>
        </row>
        <row r="792">
          <cell r="A792">
            <v>792</v>
          </cell>
        </row>
        <row r="793">
          <cell r="A793">
            <v>793</v>
          </cell>
        </row>
        <row r="794">
          <cell r="A794">
            <v>794</v>
          </cell>
        </row>
        <row r="795">
          <cell r="A795">
            <v>795</v>
          </cell>
        </row>
        <row r="796">
          <cell r="A796">
            <v>796</v>
          </cell>
        </row>
        <row r="797">
          <cell r="A797">
            <v>797</v>
          </cell>
        </row>
        <row r="798">
          <cell r="A798">
            <v>798</v>
          </cell>
        </row>
        <row r="799">
          <cell r="A799">
            <v>799</v>
          </cell>
        </row>
        <row r="800">
          <cell r="A800">
            <v>800</v>
          </cell>
        </row>
        <row r="801">
          <cell r="A801">
            <v>801</v>
          </cell>
        </row>
        <row r="802">
          <cell r="A802">
            <v>802</v>
          </cell>
        </row>
        <row r="803">
          <cell r="A803">
            <v>803</v>
          </cell>
        </row>
        <row r="804">
          <cell r="A804">
            <v>804</v>
          </cell>
        </row>
        <row r="805">
          <cell r="A805">
            <v>805</v>
          </cell>
        </row>
        <row r="806">
          <cell r="A806">
            <v>806</v>
          </cell>
        </row>
        <row r="807">
          <cell r="A807">
            <v>807</v>
          </cell>
        </row>
        <row r="808">
          <cell r="A808">
            <v>808</v>
          </cell>
        </row>
        <row r="809">
          <cell r="A809">
            <v>809</v>
          </cell>
        </row>
        <row r="810">
          <cell r="A810">
            <v>810</v>
          </cell>
        </row>
        <row r="811">
          <cell r="A811">
            <v>811</v>
          </cell>
        </row>
        <row r="812">
          <cell r="A812">
            <v>812</v>
          </cell>
        </row>
        <row r="813">
          <cell r="A813">
            <v>813</v>
          </cell>
        </row>
        <row r="814">
          <cell r="A814">
            <v>814</v>
          </cell>
        </row>
        <row r="815">
          <cell r="A815">
            <v>815</v>
          </cell>
        </row>
        <row r="816">
          <cell r="A816">
            <v>816</v>
          </cell>
        </row>
        <row r="817">
          <cell r="A817">
            <v>817</v>
          </cell>
        </row>
        <row r="818">
          <cell r="A818">
            <v>818</v>
          </cell>
        </row>
        <row r="819">
          <cell r="A819">
            <v>819</v>
          </cell>
        </row>
        <row r="820">
          <cell r="A820">
            <v>820</v>
          </cell>
        </row>
        <row r="821">
          <cell r="A821">
            <v>821</v>
          </cell>
        </row>
        <row r="822">
          <cell r="A822">
            <v>822</v>
          </cell>
        </row>
        <row r="823">
          <cell r="A823">
            <v>823</v>
          </cell>
        </row>
        <row r="824">
          <cell r="A824">
            <v>824</v>
          </cell>
        </row>
        <row r="825">
          <cell r="A825">
            <v>825</v>
          </cell>
        </row>
        <row r="826">
          <cell r="A826">
            <v>826</v>
          </cell>
        </row>
        <row r="827">
          <cell r="A827">
            <v>827</v>
          </cell>
        </row>
        <row r="828">
          <cell r="A828">
            <v>828</v>
          </cell>
        </row>
        <row r="829">
          <cell r="A829">
            <v>829</v>
          </cell>
        </row>
        <row r="830">
          <cell r="A830">
            <v>830</v>
          </cell>
        </row>
        <row r="831">
          <cell r="A831">
            <v>831</v>
          </cell>
        </row>
        <row r="832">
          <cell r="A832">
            <v>832</v>
          </cell>
        </row>
        <row r="833">
          <cell r="A833">
            <v>833</v>
          </cell>
        </row>
        <row r="834">
          <cell r="A834">
            <v>834</v>
          </cell>
        </row>
        <row r="835">
          <cell r="A835">
            <v>835</v>
          </cell>
        </row>
        <row r="836">
          <cell r="A836">
            <v>836</v>
          </cell>
        </row>
        <row r="837">
          <cell r="A837">
            <v>837</v>
          </cell>
        </row>
        <row r="838">
          <cell r="A838">
            <v>838</v>
          </cell>
        </row>
        <row r="839">
          <cell r="A839">
            <v>839</v>
          </cell>
        </row>
        <row r="840">
          <cell r="A840">
            <v>840</v>
          </cell>
        </row>
        <row r="841">
          <cell r="A841">
            <v>841</v>
          </cell>
        </row>
        <row r="842">
          <cell r="A842">
            <v>842</v>
          </cell>
        </row>
        <row r="843">
          <cell r="A843">
            <v>843</v>
          </cell>
        </row>
        <row r="844">
          <cell r="A844">
            <v>844</v>
          </cell>
        </row>
        <row r="845">
          <cell r="A845">
            <v>845</v>
          </cell>
        </row>
        <row r="846">
          <cell r="A846">
            <v>846</v>
          </cell>
        </row>
        <row r="847">
          <cell r="A847">
            <v>847</v>
          </cell>
        </row>
        <row r="848">
          <cell r="A848">
            <v>848</v>
          </cell>
        </row>
        <row r="849">
          <cell r="A849">
            <v>849</v>
          </cell>
        </row>
        <row r="850">
          <cell r="A850">
            <v>850</v>
          </cell>
        </row>
        <row r="851">
          <cell r="A851">
            <v>851</v>
          </cell>
        </row>
        <row r="852">
          <cell r="A852">
            <v>852</v>
          </cell>
        </row>
        <row r="853">
          <cell r="A853">
            <v>853</v>
          </cell>
        </row>
        <row r="854">
          <cell r="A854">
            <v>854</v>
          </cell>
        </row>
        <row r="855">
          <cell r="A855">
            <v>855</v>
          </cell>
        </row>
        <row r="856">
          <cell r="A856">
            <v>856</v>
          </cell>
        </row>
        <row r="857">
          <cell r="A857">
            <v>857</v>
          </cell>
        </row>
        <row r="858">
          <cell r="A858">
            <v>858</v>
          </cell>
        </row>
        <row r="859">
          <cell r="A859">
            <v>859</v>
          </cell>
        </row>
        <row r="860">
          <cell r="A860">
            <v>860</v>
          </cell>
        </row>
        <row r="861">
          <cell r="A861">
            <v>861</v>
          </cell>
        </row>
        <row r="862">
          <cell r="A862">
            <v>862</v>
          </cell>
        </row>
        <row r="863">
          <cell r="A863">
            <v>863</v>
          </cell>
        </row>
        <row r="864">
          <cell r="A864">
            <v>864</v>
          </cell>
        </row>
        <row r="865">
          <cell r="A865">
            <v>865</v>
          </cell>
        </row>
        <row r="866">
          <cell r="A866">
            <v>866</v>
          </cell>
        </row>
        <row r="867">
          <cell r="A867">
            <v>867</v>
          </cell>
        </row>
        <row r="868">
          <cell r="A868">
            <v>868</v>
          </cell>
        </row>
        <row r="869">
          <cell r="A869">
            <v>869</v>
          </cell>
        </row>
        <row r="870">
          <cell r="A870">
            <v>870</v>
          </cell>
        </row>
        <row r="871">
          <cell r="A871">
            <v>871</v>
          </cell>
        </row>
        <row r="872">
          <cell r="A872">
            <v>872</v>
          </cell>
        </row>
        <row r="873">
          <cell r="A873">
            <v>873</v>
          </cell>
        </row>
        <row r="874">
          <cell r="A874">
            <v>874</v>
          </cell>
        </row>
        <row r="875">
          <cell r="A875">
            <v>875</v>
          </cell>
        </row>
        <row r="876">
          <cell r="A876">
            <v>876</v>
          </cell>
        </row>
        <row r="877">
          <cell r="A877">
            <v>877</v>
          </cell>
        </row>
        <row r="878">
          <cell r="A878">
            <v>878</v>
          </cell>
        </row>
        <row r="879">
          <cell r="A879">
            <v>879</v>
          </cell>
        </row>
        <row r="880">
          <cell r="A880">
            <v>880</v>
          </cell>
        </row>
        <row r="881">
          <cell r="A881">
            <v>881</v>
          </cell>
        </row>
        <row r="882">
          <cell r="A882">
            <v>882</v>
          </cell>
        </row>
        <row r="883">
          <cell r="A883">
            <v>883</v>
          </cell>
        </row>
        <row r="884">
          <cell r="A884">
            <v>884</v>
          </cell>
        </row>
        <row r="885">
          <cell r="A885">
            <v>885</v>
          </cell>
        </row>
        <row r="886">
          <cell r="A886">
            <v>886</v>
          </cell>
        </row>
        <row r="887">
          <cell r="A887">
            <v>887</v>
          </cell>
        </row>
        <row r="888">
          <cell r="A888">
            <v>888</v>
          </cell>
        </row>
        <row r="889">
          <cell r="A889">
            <v>889</v>
          </cell>
        </row>
        <row r="890">
          <cell r="A890">
            <v>890</v>
          </cell>
        </row>
        <row r="891">
          <cell r="A891">
            <v>891</v>
          </cell>
        </row>
        <row r="892">
          <cell r="A892">
            <v>892</v>
          </cell>
        </row>
        <row r="893">
          <cell r="A893">
            <v>893</v>
          </cell>
        </row>
        <row r="894">
          <cell r="A894">
            <v>894</v>
          </cell>
        </row>
        <row r="895">
          <cell r="A895">
            <v>895</v>
          </cell>
        </row>
        <row r="896">
          <cell r="A896">
            <v>896</v>
          </cell>
        </row>
        <row r="897">
          <cell r="A897">
            <v>897</v>
          </cell>
        </row>
        <row r="898">
          <cell r="A898">
            <v>898</v>
          </cell>
        </row>
        <row r="899">
          <cell r="A899">
            <v>899</v>
          </cell>
        </row>
        <row r="900">
          <cell r="A900">
            <v>900</v>
          </cell>
        </row>
        <row r="901">
          <cell r="A901">
            <v>901</v>
          </cell>
        </row>
        <row r="902">
          <cell r="A902">
            <v>902</v>
          </cell>
        </row>
        <row r="903">
          <cell r="A903">
            <v>903</v>
          </cell>
        </row>
        <row r="904">
          <cell r="A904">
            <v>904</v>
          </cell>
        </row>
        <row r="905">
          <cell r="A905">
            <v>905</v>
          </cell>
        </row>
        <row r="906">
          <cell r="A906">
            <v>906</v>
          </cell>
        </row>
        <row r="907">
          <cell r="A907">
            <v>907</v>
          </cell>
        </row>
        <row r="908">
          <cell r="A908">
            <v>908</v>
          </cell>
        </row>
        <row r="909">
          <cell r="A909">
            <v>909</v>
          </cell>
        </row>
        <row r="910">
          <cell r="A910">
            <v>910</v>
          </cell>
        </row>
        <row r="911">
          <cell r="A911">
            <v>911</v>
          </cell>
        </row>
        <row r="912">
          <cell r="A912">
            <v>912</v>
          </cell>
        </row>
        <row r="913">
          <cell r="A913">
            <v>913</v>
          </cell>
        </row>
        <row r="914">
          <cell r="A914">
            <v>914</v>
          </cell>
        </row>
        <row r="915">
          <cell r="A915">
            <v>915</v>
          </cell>
        </row>
        <row r="916">
          <cell r="A916">
            <v>916</v>
          </cell>
        </row>
        <row r="917">
          <cell r="A917">
            <v>917</v>
          </cell>
        </row>
        <row r="918">
          <cell r="A918">
            <v>918</v>
          </cell>
        </row>
        <row r="919">
          <cell r="A919">
            <v>919</v>
          </cell>
        </row>
        <row r="920">
          <cell r="A920">
            <v>920</v>
          </cell>
        </row>
        <row r="921">
          <cell r="A921">
            <v>921</v>
          </cell>
        </row>
        <row r="922">
          <cell r="A922">
            <v>922</v>
          </cell>
        </row>
        <row r="923">
          <cell r="A923">
            <v>923</v>
          </cell>
        </row>
        <row r="924">
          <cell r="A924">
            <v>924</v>
          </cell>
        </row>
        <row r="925">
          <cell r="A925">
            <v>925</v>
          </cell>
        </row>
        <row r="926">
          <cell r="A926">
            <v>926</v>
          </cell>
        </row>
        <row r="927">
          <cell r="A927">
            <v>927</v>
          </cell>
        </row>
        <row r="928">
          <cell r="A928">
            <v>928</v>
          </cell>
        </row>
        <row r="929">
          <cell r="A929">
            <v>929</v>
          </cell>
        </row>
        <row r="930">
          <cell r="A930">
            <v>930</v>
          </cell>
        </row>
        <row r="931">
          <cell r="A931">
            <v>931</v>
          </cell>
        </row>
        <row r="932">
          <cell r="A932">
            <v>932</v>
          </cell>
        </row>
        <row r="933">
          <cell r="A933">
            <v>933</v>
          </cell>
        </row>
        <row r="934">
          <cell r="A934">
            <v>934</v>
          </cell>
        </row>
        <row r="935">
          <cell r="A935">
            <v>935</v>
          </cell>
        </row>
        <row r="936">
          <cell r="A936">
            <v>936</v>
          </cell>
        </row>
        <row r="937">
          <cell r="A937">
            <v>937</v>
          </cell>
        </row>
        <row r="938">
          <cell r="A938">
            <v>938</v>
          </cell>
        </row>
        <row r="939">
          <cell r="A939">
            <v>939</v>
          </cell>
        </row>
        <row r="940">
          <cell r="A940">
            <v>940</v>
          </cell>
        </row>
        <row r="941">
          <cell r="A941">
            <v>941</v>
          </cell>
        </row>
        <row r="942">
          <cell r="A942">
            <v>942</v>
          </cell>
        </row>
        <row r="943">
          <cell r="A943">
            <v>943</v>
          </cell>
        </row>
        <row r="944">
          <cell r="A944">
            <v>944</v>
          </cell>
        </row>
        <row r="945">
          <cell r="A945">
            <v>945</v>
          </cell>
        </row>
        <row r="946">
          <cell r="A946">
            <v>946</v>
          </cell>
        </row>
        <row r="947">
          <cell r="A947">
            <v>947</v>
          </cell>
        </row>
        <row r="948">
          <cell r="A948">
            <v>948</v>
          </cell>
        </row>
        <row r="949">
          <cell r="A949">
            <v>949</v>
          </cell>
        </row>
        <row r="950">
          <cell r="A950">
            <v>950</v>
          </cell>
        </row>
        <row r="951">
          <cell r="A951">
            <v>951</v>
          </cell>
        </row>
        <row r="952">
          <cell r="A952">
            <v>952</v>
          </cell>
        </row>
        <row r="953">
          <cell r="A953">
            <v>953</v>
          </cell>
        </row>
        <row r="954">
          <cell r="A954">
            <v>954</v>
          </cell>
        </row>
        <row r="955">
          <cell r="A955">
            <v>955</v>
          </cell>
        </row>
        <row r="956">
          <cell r="A956">
            <v>956</v>
          </cell>
        </row>
        <row r="957">
          <cell r="A957">
            <v>957</v>
          </cell>
        </row>
        <row r="958">
          <cell r="A958">
            <v>958</v>
          </cell>
        </row>
        <row r="959">
          <cell r="A959">
            <v>959</v>
          </cell>
        </row>
        <row r="960">
          <cell r="A960">
            <v>960</v>
          </cell>
        </row>
        <row r="961">
          <cell r="A961">
            <v>961</v>
          </cell>
        </row>
        <row r="962">
          <cell r="A962">
            <v>962</v>
          </cell>
        </row>
        <row r="963">
          <cell r="A963">
            <v>963</v>
          </cell>
        </row>
        <row r="964">
          <cell r="A964">
            <v>964</v>
          </cell>
        </row>
        <row r="965">
          <cell r="A965">
            <v>965</v>
          </cell>
        </row>
        <row r="966">
          <cell r="A966">
            <v>966</v>
          </cell>
        </row>
        <row r="967">
          <cell r="A967">
            <v>967</v>
          </cell>
        </row>
        <row r="968">
          <cell r="A968">
            <v>968</v>
          </cell>
        </row>
        <row r="969">
          <cell r="A969">
            <v>969</v>
          </cell>
        </row>
        <row r="970">
          <cell r="A970">
            <v>970</v>
          </cell>
        </row>
        <row r="971">
          <cell r="A971">
            <v>971</v>
          </cell>
        </row>
        <row r="972">
          <cell r="A972">
            <v>972</v>
          </cell>
        </row>
        <row r="973">
          <cell r="A973">
            <v>973</v>
          </cell>
        </row>
        <row r="974">
          <cell r="A974">
            <v>974</v>
          </cell>
        </row>
        <row r="975">
          <cell r="A975">
            <v>975</v>
          </cell>
        </row>
        <row r="976">
          <cell r="A976">
            <v>976</v>
          </cell>
        </row>
        <row r="977">
          <cell r="A977">
            <v>977</v>
          </cell>
        </row>
        <row r="978">
          <cell r="A978">
            <v>978</v>
          </cell>
        </row>
        <row r="979">
          <cell r="A979">
            <v>979</v>
          </cell>
        </row>
        <row r="980">
          <cell r="A980">
            <v>980</v>
          </cell>
        </row>
        <row r="981">
          <cell r="A981">
            <v>981</v>
          </cell>
        </row>
        <row r="982">
          <cell r="A982">
            <v>982</v>
          </cell>
        </row>
        <row r="983">
          <cell r="A983">
            <v>983</v>
          </cell>
        </row>
        <row r="984">
          <cell r="A984">
            <v>984</v>
          </cell>
        </row>
        <row r="985">
          <cell r="A985">
            <v>985</v>
          </cell>
        </row>
        <row r="986">
          <cell r="A986">
            <v>986</v>
          </cell>
        </row>
        <row r="987">
          <cell r="A987">
            <v>987</v>
          </cell>
        </row>
        <row r="988">
          <cell r="A988">
            <v>988</v>
          </cell>
        </row>
        <row r="989">
          <cell r="A989">
            <v>989</v>
          </cell>
        </row>
        <row r="990">
          <cell r="A990">
            <v>990</v>
          </cell>
        </row>
        <row r="991">
          <cell r="A991">
            <v>991</v>
          </cell>
        </row>
        <row r="992">
          <cell r="A992">
            <v>992</v>
          </cell>
        </row>
        <row r="993">
          <cell r="A993">
            <v>993</v>
          </cell>
        </row>
        <row r="994">
          <cell r="A994">
            <v>994</v>
          </cell>
        </row>
        <row r="995">
          <cell r="A995">
            <v>995</v>
          </cell>
        </row>
        <row r="996">
          <cell r="A996">
            <v>996</v>
          </cell>
        </row>
        <row r="997">
          <cell r="A997">
            <v>997</v>
          </cell>
        </row>
        <row r="998">
          <cell r="A998">
            <v>998</v>
          </cell>
        </row>
        <row r="999">
          <cell r="A999">
            <v>999</v>
          </cell>
        </row>
        <row r="1000">
          <cell r="A1000">
            <v>1000</v>
          </cell>
        </row>
        <row r="1001">
          <cell r="A1001">
            <v>1001</v>
          </cell>
        </row>
        <row r="1002">
          <cell r="A1002">
            <v>1002</v>
          </cell>
        </row>
        <row r="1003">
          <cell r="A1003">
            <v>1003</v>
          </cell>
        </row>
        <row r="1004">
          <cell r="A1004">
            <v>1004</v>
          </cell>
        </row>
        <row r="1005">
          <cell r="A1005">
            <v>1005</v>
          </cell>
        </row>
        <row r="1006">
          <cell r="A1006">
            <v>1006</v>
          </cell>
        </row>
        <row r="1007">
          <cell r="A1007">
            <v>1007</v>
          </cell>
        </row>
        <row r="1008">
          <cell r="A1008">
            <v>1008</v>
          </cell>
        </row>
        <row r="1009">
          <cell r="A1009">
            <v>1009</v>
          </cell>
        </row>
        <row r="1010">
          <cell r="A1010">
            <v>1010</v>
          </cell>
        </row>
        <row r="1011">
          <cell r="A1011">
            <v>1011</v>
          </cell>
        </row>
        <row r="1012">
          <cell r="A1012">
            <v>1012</v>
          </cell>
        </row>
        <row r="1013">
          <cell r="A1013">
            <v>1013</v>
          </cell>
        </row>
        <row r="1014">
          <cell r="A1014">
            <v>1014</v>
          </cell>
        </row>
        <row r="1015">
          <cell r="A1015">
            <v>1015</v>
          </cell>
        </row>
        <row r="1016">
          <cell r="A1016">
            <v>1016</v>
          </cell>
        </row>
        <row r="1017">
          <cell r="A1017">
            <v>1017</v>
          </cell>
        </row>
        <row r="1018">
          <cell r="A1018">
            <v>1018</v>
          </cell>
        </row>
        <row r="1019">
          <cell r="A1019">
            <v>1019</v>
          </cell>
        </row>
        <row r="1020">
          <cell r="A1020">
            <v>1020</v>
          </cell>
        </row>
        <row r="1021">
          <cell r="A1021">
            <v>1021</v>
          </cell>
        </row>
        <row r="1022">
          <cell r="A1022">
            <v>1022</v>
          </cell>
        </row>
        <row r="1023">
          <cell r="A1023">
            <v>1023</v>
          </cell>
        </row>
        <row r="1024">
          <cell r="A1024">
            <v>1024</v>
          </cell>
        </row>
        <row r="1025">
          <cell r="A1025">
            <v>1025</v>
          </cell>
        </row>
        <row r="1026">
          <cell r="A1026">
            <v>1026</v>
          </cell>
        </row>
        <row r="1027">
          <cell r="A1027">
            <v>1027</v>
          </cell>
        </row>
        <row r="1028">
          <cell r="A1028">
            <v>1028</v>
          </cell>
        </row>
        <row r="1029">
          <cell r="A1029">
            <v>1029</v>
          </cell>
        </row>
        <row r="1030">
          <cell r="A1030">
            <v>1030</v>
          </cell>
        </row>
        <row r="1031">
          <cell r="A1031">
            <v>1031</v>
          </cell>
        </row>
        <row r="1032">
          <cell r="A1032">
            <v>1032</v>
          </cell>
        </row>
        <row r="1033">
          <cell r="A1033">
            <v>1033</v>
          </cell>
        </row>
        <row r="1034">
          <cell r="A1034">
            <v>1034</v>
          </cell>
        </row>
        <row r="1035">
          <cell r="A1035">
            <v>1035</v>
          </cell>
        </row>
        <row r="1036">
          <cell r="A1036">
            <v>1036</v>
          </cell>
        </row>
        <row r="1037">
          <cell r="A1037">
            <v>1037</v>
          </cell>
        </row>
        <row r="1038">
          <cell r="A1038">
            <v>1038</v>
          </cell>
        </row>
        <row r="1039">
          <cell r="A1039">
            <v>1039</v>
          </cell>
        </row>
        <row r="1040">
          <cell r="A1040">
            <v>1040</v>
          </cell>
        </row>
        <row r="1041">
          <cell r="A1041">
            <v>1041</v>
          </cell>
        </row>
        <row r="1042">
          <cell r="A1042">
            <v>1042</v>
          </cell>
        </row>
        <row r="1043">
          <cell r="A1043">
            <v>1043</v>
          </cell>
        </row>
        <row r="1044">
          <cell r="A1044">
            <v>1044</v>
          </cell>
        </row>
        <row r="1045">
          <cell r="A1045">
            <v>1045</v>
          </cell>
        </row>
        <row r="1046">
          <cell r="A1046">
            <v>1046</v>
          </cell>
        </row>
        <row r="1047">
          <cell r="A1047">
            <v>1047</v>
          </cell>
        </row>
        <row r="1048">
          <cell r="A1048">
            <v>1048</v>
          </cell>
        </row>
        <row r="1049">
          <cell r="A1049">
            <v>1049</v>
          </cell>
        </row>
        <row r="1050">
          <cell r="A1050">
            <v>1050</v>
          </cell>
        </row>
        <row r="1051">
          <cell r="A1051">
            <v>1051</v>
          </cell>
        </row>
        <row r="1052">
          <cell r="A1052">
            <v>1052</v>
          </cell>
        </row>
        <row r="1053">
          <cell r="A1053">
            <v>1053</v>
          </cell>
        </row>
        <row r="1054">
          <cell r="A1054">
            <v>1054</v>
          </cell>
        </row>
        <row r="1055">
          <cell r="A1055">
            <v>1055</v>
          </cell>
        </row>
        <row r="1056">
          <cell r="A1056">
            <v>1056</v>
          </cell>
        </row>
        <row r="1057">
          <cell r="A1057">
            <v>1057</v>
          </cell>
        </row>
        <row r="1058">
          <cell r="A1058">
            <v>1058</v>
          </cell>
        </row>
        <row r="1059">
          <cell r="A1059">
            <v>1059</v>
          </cell>
        </row>
        <row r="1060">
          <cell r="A1060">
            <v>1060</v>
          </cell>
        </row>
        <row r="1061">
          <cell r="A1061">
            <v>1061</v>
          </cell>
        </row>
        <row r="1062">
          <cell r="A1062">
            <v>1062</v>
          </cell>
        </row>
        <row r="1063">
          <cell r="A1063">
            <v>1063</v>
          </cell>
        </row>
        <row r="1064">
          <cell r="A1064">
            <v>1064</v>
          </cell>
        </row>
        <row r="1065">
          <cell r="A1065">
            <v>1065</v>
          </cell>
        </row>
        <row r="1066">
          <cell r="A1066">
            <v>1066</v>
          </cell>
        </row>
        <row r="1067">
          <cell r="A1067">
            <v>1067</v>
          </cell>
        </row>
        <row r="1068">
          <cell r="A1068">
            <v>1068</v>
          </cell>
        </row>
        <row r="1069">
          <cell r="A1069">
            <v>1069</v>
          </cell>
        </row>
        <row r="1070">
          <cell r="A1070">
            <v>1070</v>
          </cell>
        </row>
        <row r="1071">
          <cell r="A1071">
            <v>1071</v>
          </cell>
        </row>
        <row r="1072">
          <cell r="A1072">
            <v>1072</v>
          </cell>
        </row>
        <row r="1073">
          <cell r="A1073">
            <v>1073</v>
          </cell>
        </row>
        <row r="1074">
          <cell r="A1074">
            <v>1074</v>
          </cell>
        </row>
        <row r="1075">
          <cell r="A1075">
            <v>1075</v>
          </cell>
        </row>
        <row r="1076">
          <cell r="A1076">
            <v>1076</v>
          </cell>
        </row>
        <row r="1077">
          <cell r="A1077">
            <v>1077</v>
          </cell>
        </row>
        <row r="1078">
          <cell r="A1078">
            <v>1078</v>
          </cell>
        </row>
        <row r="1079">
          <cell r="A1079">
            <v>1079</v>
          </cell>
        </row>
        <row r="1080">
          <cell r="A1080">
            <v>1080</v>
          </cell>
        </row>
        <row r="1081">
          <cell r="A1081">
            <v>1081</v>
          </cell>
        </row>
        <row r="1082">
          <cell r="A1082">
            <v>1082</v>
          </cell>
        </row>
        <row r="1083">
          <cell r="A1083">
            <v>1083</v>
          </cell>
        </row>
        <row r="1084">
          <cell r="A1084">
            <v>1084</v>
          </cell>
        </row>
        <row r="1085">
          <cell r="A1085">
            <v>1085</v>
          </cell>
        </row>
        <row r="1086">
          <cell r="A1086">
            <v>1086</v>
          </cell>
        </row>
        <row r="1087">
          <cell r="A1087">
            <v>1087</v>
          </cell>
        </row>
        <row r="1088">
          <cell r="A1088">
            <v>1088</v>
          </cell>
        </row>
        <row r="1089">
          <cell r="A1089">
            <v>1089</v>
          </cell>
        </row>
        <row r="1090">
          <cell r="A1090">
            <v>1090</v>
          </cell>
        </row>
        <row r="1091">
          <cell r="A1091">
            <v>1091</v>
          </cell>
        </row>
        <row r="1092">
          <cell r="A1092">
            <v>1092</v>
          </cell>
        </row>
        <row r="1093">
          <cell r="A1093">
            <v>1093</v>
          </cell>
        </row>
        <row r="1094">
          <cell r="A1094">
            <v>1094</v>
          </cell>
        </row>
        <row r="1095">
          <cell r="A1095">
            <v>1095</v>
          </cell>
        </row>
        <row r="1096">
          <cell r="A1096">
            <v>1096</v>
          </cell>
        </row>
        <row r="1097">
          <cell r="A1097">
            <v>1097</v>
          </cell>
        </row>
        <row r="1098">
          <cell r="A1098">
            <v>1098</v>
          </cell>
        </row>
        <row r="1099">
          <cell r="A1099">
            <v>1099</v>
          </cell>
        </row>
        <row r="1100">
          <cell r="A1100">
            <v>1100</v>
          </cell>
        </row>
        <row r="1101">
          <cell r="A1101">
            <v>1101</v>
          </cell>
        </row>
        <row r="1102">
          <cell r="A1102">
            <v>1102</v>
          </cell>
        </row>
        <row r="1103">
          <cell r="A1103">
            <v>1103</v>
          </cell>
        </row>
        <row r="1104">
          <cell r="A1104">
            <v>1104</v>
          </cell>
        </row>
        <row r="1105">
          <cell r="A1105">
            <v>1105</v>
          </cell>
        </row>
        <row r="1106">
          <cell r="A1106">
            <v>1106</v>
          </cell>
        </row>
        <row r="1107">
          <cell r="A1107">
            <v>1107</v>
          </cell>
        </row>
        <row r="1108">
          <cell r="A1108">
            <v>1108</v>
          </cell>
        </row>
        <row r="1109">
          <cell r="A1109">
            <v>1109</v>
          </cell>
        </row>
        <row r="1110">
          <cell r="A1110">
            <v>1110</v>
          </cell>
        </row>
        <row r="1111">
          <cell r="A1111">
            <v>1111</v>
          </cell>
        </row>
        <row r="1112">
          <cell r="A1112">
            <v>1112</v>
          </cell>
        </row>
        <row r="1113">
          <cell r="A1113">
            <v>1113</v>
          </cell>
        </row>
        <row r="1114">
          <cell r="A1114">
            <v>1114</v>
          </cell>
        </row>
        <row r="1115">
          <cell r="A1115">
            <v>1115</v>
          </cell>
        </row>
        <row r="1116">
          <cell r="A1116">
            <v>1116</v>
          </cell>
        </row>
        <row r="1117">
          <cell r="A1117">
            <v>1117</v>
          </cell>
        </row>
        <row r="1118">
          <cell r="A1118">
            <v>1118</v>
          </cell>
        </row>
        <row r="1119">
          <cell r="A1119">
            <v>1119</v>
          </cell>
        </row>
        <row r="1120">
          <cell r="A1120">
            <v>1120</v>
          </cell>
        </row>
        <row r="1121">
          <cell r="A1121">
            <v>1121</v>
          </cell>
        </row>
        <row r="1122">
          <cell r="A1122">
            <v>1122</v>
          </cell>
        </row>
        <row r="1123">
          <cell r="A1123">
            <v>1123</v>
          </cell>
        </row>
        <row r="1124">
          <cell r="A1124">
            <v>1124</v>
          </cell>
        </row>
        <row r="1125">
          <cell r="A1125">
            <v>1125</v>
          </cell>
        </row>
        <row r="1126">
          <cell r="A1126">
            <v>1126</v>
          </cell>
        </row>
        <row r="1127">
          <cell r="A1127">
            <v>1127</v>
          </cell>
        </row>
        <row r="1128">
          <cell r="A1128">
            <v>1128</v>
          </cell>
        </row>
        <row r="1129">
          <cell r="A1129">
            <v>1129</v>
          </cell>
        </row>
        <row r="1130">
          <cell r="A1130">
            <v>1130</v>
          </cell>
        </row>
        <row r="1131">
          <cell r="A1131">
            <v>1131</v>
          </cell>
        </row>
        <row r="1132">
          <cell r="A1132">
            <v>1132</v>
          </cell>
        </row>
        <row r="1133">
          <cell r="A1133">
            <v>1133</v>
          </cell>
        </row>
        <row r="1134">
          <cell r="A1134">
            <v>1134</v>
          </cell>
        </row>
        <row r="1135">
          <cell r="A1135">
            <v>1135</v>
          </cell>
        </row>
        <row r="1136">
          <cell r="A1136">
            <v>1136</v>
          </cell>
        </row>
        <row r="1137">
          <cell r="A1137">
            <v>1137</v>
          </cell>
        </row>
        <row r="1138">
          <cell r="A1138">
            <v>1138</v>
          </cell>
        </row>
        <row r="1139">
          <cell r="A1139">
            <v>1139</v>
          </cell>
        </row>
        <row r="1140">
          <cell r="A1140">
            <v>1140</v>
          </cell>
        </row>
        <row r="1141">
          <cell r="A1141">
            <v>1141</v>
          </cell>
        </row>
        <row r="1142">
          <cell r="A1142">
            <v>1142</v>
          </cell>
        </row>
        <row r="1143">
          <cell r="A1143">
            <v>1143</v>
          </cell>
        </row>
        <row r="1144">
          <cell r="A1144">
            <v>1144</v>
          </cell>
        </row>
        <row r="1145">
          <cell r="A1145">
            <v>1145</v>
          </cell>
        </row>
        <row r="1146">
          <cell r="A1146">
            <v>1146</v>
          </cell>
        </row>
        <row r="1147">
          <cell r="A1147">
            <v>1147</v>
          </cell>
        </row>
        <row r="1148">
          <cell r="A1148">
            <v>1148</v>
          </cell>
        </row>
        <row r="1149">
          <cell r="A1149">
            <v>1149</v>
          </cell>
        </row>
        <row r="1150">
          <cell r="A1150">
            <v>1150</v>
          </cell>
        </row>
        <row r="1151">
          <cell r="A1151">
            <v>1151</v>
          </cell>
        </row>
        <row r="1152">
          <cell r="A1152">
            <v>1152</v>
          </cell>
        </row>
        <row r="1153">
          <cell r="A1153">
            <v>1153</v>
          </cell>
        </row>
        <row r="1154">
          <cell r="A1154">
            <v>1154</v>
          </cell>
        </row>
        <row r="1155">
          <cell r="A1155">
            <v>1155</v>
          </cell>
        </row>
        <row r="1156">
          <cell r="A1156">
            <v>1156</v>
          </cell>
        </row>
        <row r="1157">
          <cell r="A1157">
            <v>1157</v>
          </cell>
        </row>
        <row r="1158">
          <cell r="A1158">
            <v>1158</v>
          </cell>
        </row>
        <row r="1159">
          <cell r="A1159">
            <v>1159</v>
          </cell>
        </row>
        <row r="1160">
          <cell r="A1160">
            <v>1160</v>
          </cell>
        </row>
        <row r="1161">
          <cell r="A1161">
            <v>1161</v>
          </cell>
        </row>
        <row r="1162">
          <cell r="A1162">
            <v>1162</v>
          </cell>
        </row>
        <row r="1163">
          <cell r="A1163">
            <v>1163</v>
          </cell>
        </row>
        <row r="1164">
          <cell r="A1164">
            <v>1164</v>
          </cell>
        </row>
        <row r="1165">
          <cell r="A1165">
            <v>1165</v>
          </cell>
        </row>
        <row r="1166">
          <cell r="A1166">
            <v>1166</v>
          </cell>
        </row>
        <row r="1167">
          <cell r="A1167">
            <v>1167</v>
          </cell>
        </row>
        <row r="1168">
          <cell r="A1168">
            <v>1168</v>
          </cell>
        </row>
        <row r="1169">
          <cell r="A1169">
            <v>1169</v>
          </cell>
        </row>
        <row r="1170">
          <cell r="A1170">
            <v>1170</v>
          </cell>
        </row>
        <row r="1171">
          <cell r="A1171">
            <v>1171</v>
          </cell>
        </row>
        <row r="1172">
          <cell r="A1172">
            <v>1172</v>
          </cell>
        </row>
        <row r="1173">
          <cell r="A1173">
            <v>1173</v>
          </cell>
        </row>
        <row r="1174">
          <cell r="A1174">
            <v>1174</v>
          </cell>
        </row>
        <row r="1175">
          <cell r="A1175">
            <v>1175</v>
          </cell>
        </row>
        <row r="1176">
          <cell r="A1176">
            <v>1176</v>
          </cell>
        </row>
        <row r="1177">
          <cell r="A1177">
            <v>1177</v>
          </cell>
        </row>
        <row r="1178">
          <cell r="A1178">
            <v>1178</v>
          </cell>
        </row>
        <row r="1179">
          <cell r="A1179">
            <v>1179</v>
          </cell>
        </row>
        <row r="1180">
          <cell r="A1180">
            <v>1180</v>
          </cell>
        </row>
        <row r="1181">
          <cell r="A1181">
            <v>1181</v>
          </cell>
        </row>
        <row r="1182">
          <cell r="A1182">
            <v>1182</v>
          </cell>
        </row>
        <row r="1183">
          <cell r="A1183">
            <v>1183</v>
          </cell>
        </row>
        <row r="1184">
          <cell r="A1184">
            <v>1184</v>
          </cell>
        </row>
        <row r="1185">
          <cell r="A1185">
            <v>1185</v>
          </cell>
        </row>
        <row r="1186">
          <cell r="A1186">
            <v>1186</v>
          </cell>
        </row>
        <row r="1187">
          <cell r="A1187">
            <v>1187</v>
          </cell>
        </row>
        <row r="1188">
          <cell r="A1188">
            <v>1188</v>
          </cell>
        </row>
        <row r="1189">
          <cell r="A1189">
            <v>1189</v>
          </cell>
        </row>
        <row r="1190">
          <cell r="A1190">
            <v>1190</v>
          </cell>
        </row>
        <row r="1191">
          <cell r="A1191">
            <v>1191</v>
          </cell>
        </row>
        <row r="1192">
          <cell r="A1192">
            <v>1192</v>
          </cell>
        </row>
        <row r="1193">
          <cell r="A1193">
            <v>1193</v>
          </cell>
        </row>
        <row r="1194">
          <cell r="A1194">
            <v>1194</v>
          </cell>
        </row>
        <row r="1195">
          <cell r="A1195">
            <v>1195</v>
          </cell>
        </row>
        <row r="1196">
          <cell r="A1196">
            <v>1196</v>
          </cell>
        </row>
        <row r="1197">
          <cell r="A1197">
            <v>1197</v>
          </cell>
        </row>
        <row r="1198">
          <cell r="A1198">
            <v>1198</v>
          </cell>
        </row>
        <row r="1199">
          <cell r="A1199">
            <v>1199</v>
          </cell>
        </row>
        <row r="1200">
          <cell r="A1200">
            <v>1200</v>
          </cell>
        </row>
        <row r="1201">
          <cell r="A1201">
            <v>1201</v>
          </cell>
        </row>
        <row r="1202">
          <cell r="A1202">
            <v>1202</v>
          </cell>
        </row>
        <row r="1203">
          <cell r="A1203">
            <v>1203</v>
          </cell>
        </row>
        <row r="1204">
          <cell r="A1204">
            <v>1204</v>
          </cell>
        </row>
        <row r="1205">
          <cell r="A1205">
            <v>1205</v>
          </cell>
        </row>
        <row r="1206">
          <cell r="A1206">
            <v>1206</v>
          </cell>
        </row>
        <row r="1207">
          <cell r="A1207">
            <v>1207</v>
          </cell>
        </row>
        <row r="1208">
          <cell r="A1208">
            <v>1208</v>
          </cell>
        </row>
        <row r="1209">
          <cell r="A1209">
            <v>1209</v>
          </cell>
        </row>
        <row r="1210">
          <cell r="A1210">
            <v>1210</v>
          </cell>
        </row>
        <row r="1211">
          <cell r="A1211">
            <v>1211</v>
          </cell>
        </row>
        <row r="1212">
          <cell r="A1212">
            <v>1212</v>
          </cell>
        </row>
        <row r="1213">
          <cell r="A1213">
            <v>1213</v>
          </cell>
        </row>
        <row r="1214">
          <cell r="A1214">
            <v>1214</v>
          </cell>
        </row>
        <row r="1215">
          <cell r="A1215">
            <v>1215</v>
          </cell>
        </row>
        <row r="1216">
          <cell r="A1216">
            <v>1216</v>
          </cell>
        </row>
        <row r="1217">
          <cell r="A1217">
            <v>1217</v>
          </cell>
        </row>
        <row r="1218">
          <cell r="A1218">
            <v>1218</v>
          </cell>
        </row>
        <row r="1219">
          <cell r="A1219">
            <v>1219</v>
          </cell>
        </row>
        <row r="1220">
          <cell r="A1220">
            <v>1220</v>
          </cell>
        </row>
        <row r="1221">
          <cell r="A1221">
            <v>1221</v>
          </cell>
        </row>
        <row r="1222">
          <cell r="A1222">
            <v>1222</v>
          </cell>
        </row>
        <row r="1223">
          <cell r="A1223">
            <v>1223</v>
          </cell>
        </row>
        <row r="1224">
          <cell r="A1224">
            <v>1224</v>
          </cell>
        </row>
        <row r="1225">
          <cell r="A1225">
            <v>1225</v>
          </cell>
        </row>
        <row r="1226">
          <cell r="A1226">
            <v>1226</v>
          </cell>
        </row>
        <row r="1227">
          <cell r="A1227">
            <v>1227</v>
          </cell>
        </row>
        <row r="1228">
          <cell r="A1228">
            <v>1228</v>
          </cell>
        </row>
        <row r="1229">
          <cell r="A1229">
            <v>1229</v>
          </cell>
        </row>
        <row r="1230">
          <cell r="A1230">
            <v>1230</v>
          </cell>
        </row>
        <row r="1231">
          <cell r="A1231">
            <v>1231</v>
          </cell>
        </row>
        <row r="1232">
          <cell r="A1232">
            <v>1232</v>
          </cell>
        </row>
        <row r="1233">
          <cell r="A1233">
            <v>1233</v>
          </cell>
        </row>
        <row r="1234">
          <cell r="A1234">
            <v>1234</v>
          </cell>
        </row>
        <row r="1235">
          <cell r="A1235">
            <v>1235</v>
          </cell>
        </row>
        <row r="1236">
          <cell r="A1236">
            <v>1236</v>
          </cell>
        </row>
        <row r="1237">
          <cell r="A1237">
            <v>1237</v>
          </cell>
        </row>
        <row r="1238">
          <cell r="A1238">
            <v>1238</v>
          </cell>
        </row>
        <row r="1239">
          <cell r="A1239">
            <v>1239</v>
          </cell>
        </row>
        <row r="1240">
          <cell r="A1240">
            <v>1240</v>
          </cell>
        </row>
        <row r="1241">
          <cell r="A1241">
            <v>1241</v>
          </cell>
        </row>
        <row r="1242">
          <cell r="A1242">
            <v>1242</v>
          </cell>
        </row>
        <row r="1243">
          <cell r="A1243">
            <v>1243</v>
          </cell>
        </row>
        <row r="1244">
          <cell r="A1244">
            <v>1244</v>
          </cell>
        </row>
        <row r="1245">
          <cell r="A1245">
            <v>1245</v>
          </cell>
        </row>
        <row r="1246">
          <cell r="A1246">
            <v>1246</v>
          </cell>
        </row>
        <row r="1247">
          <cell r="A1247">
            <v>1247</v>
          </cell>
        </row>
        <row r="1248">
          <cell r="A1248">
            <v>1248</v>
          </cell>
        </row>
        <row r="1249">
          <cell r="A1249">
            <v>1249</v>
          </cell>
        </row>
        <row r="1250">
          <cell r="A1250">
            <v>1250</v>
          </cell>
        </row>
        <row r="1251">
          <cell r="A1251">
            <v>1251</v>
          </cell>
        </row>
        <row r="1252">
          <cell r="A1252">
            <v>1252</v>
          </cell>
        </row>
        <row r="1253">
          <cell r="A1253">
            <v>1253</v>
          </cell>
        </row>
        <row r="1254">
          <cell r="A1254">
            <v>1254</v>
          </cell>
        </row>
        <row r="1255">
          <cell r="A1255">
            <v>1255</v>
          </cell>
        </row>
        <row r="1256">
          <cell r="A1256">
            <v>1256</v>
          </cell>
        </row>
        <row r="1257">
          <cell r="A1257">
            <v>1257</v>
          </cell>
        </row>
        <row r="1258">
          <cell r="A1258">
            <v>1258</v>
          </cell>
        </row>
        <row r="1259">
          <cell r="A1259">
            <v>1259</v>
          </cell>
        </row>
        <row r="1260">
          <cell r="A1260">
            <v>1260</v>
          </cell>
        </row>
        <row r="1261">
          <cell r="A1261">
            <v>1261</v>
          </cell>
        </row>
        <row r="1262">
          <cell r="A1262">
            <v>1262</v>
          </cell>
        </row>
        <row r="1263">
          <cell r="A1263">
            <v>1263</v>
          </cell>
        </row>
        <row r="1264">
          <cell r="A1264">
            <v>1264</v>
          </cell>
        </row>
        <row r="1265">
          <cell r="A1265">
            <v>1265</v>
          </cell>
        </row>
        <row r="1266">
          <cell r="A1266">
            <v>1266</v>
          </cell>
        </row>
        <row r="1267">
          <cell r="A1267">
            <v>1267</v>
          </cell>
        </row>
        <row r="1268">
          <cell r="A1268">
            <v>1268</v>
          </cell>
        </row>
        <row r="1269">
          <cell r="A1269">
            <v>1269</v>
          </cell>
        </row>
        <row r="1270">
          <cell r="A1270">
            <v>1270</v>
          </cell>
        </row>
        <row r="1271">
          <cell r="A1271">
            <v>1271</v>
          </cell>
        </row>
        <row r="1272">
          <cell r="A1272">
            <v>1272</v>
          </cell>
        </row>
        <row r="1273">
          <cell r="A1273">
            <v>1273</v>
          </cell>
        </row>
        <row r="1274">
          <cell r="A1274">
            <v>1274</v>
          </cell>
        </row>
        <row r="1275">
          <cell r="A1275">
            <v>1275</v>
          </cell>
        </row>
        <row r="1276">
          <cell r="A1276">
            <v>1276</v>
          </cell>
        </row>
        <row r="1277">
          <cell r="A1277">
            <v>1277</v>
          </cell>
        </row>
        <row r="1278">
          <cell r="A1278">
            <v>1278</v>
          </cell>
        </row>
        <row r="1279">
          <cell r="A1279">
            <v>1279</v>
          </cell>
        </row>
        <row r="1280">
          <cell r="A1280">
            <v>1280</v>
          </cell>
        </row>
        <row r="1281">
          <cell r="A1281">
            <v>1281</v>
          </cell>
        </row>
      </sheetData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원가계산"/>
      <sheetName val="설계집계장"/>
      <sheetName val="실행집계장"/>
      <sheetName val="투찰집계장"/>
      <sheetName val="♣총괄내역서♣"/>
      <sheetName val="실행내역서"/>
      <sheetName val="확약서"/>
      <sheetName val="실행하도사항"/>
      <sheetName val="실행별지"/>
      <sheetName val="실행하도잡비"/>
      <sheetName val="실행토공하도"/>
      <sheetName val="실행철콘하도"/>
      <sheetName val="실행철강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DAT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주요량(96)"/>
    </sheetNames>
    <sheetDataSet>
      <sheetData sheetId="0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>
            <v>3</v>
          </cell>
          <cell r="B3" t="str">
            <v>송라 초,중학교 다목적 강당 무대기계장치</v>
          </cell>
        </row>
        <row r="4">
          <cell r="A4">
            <v>4</v>
          </cell>
          <cell r="B4" t="str">
            <v>다목적강당 무대기계장치</v>
          </cell>
          <cell r="C4" t="str">
            <v xml:space="preserve"> </v>
          </cell>
          <cell r="D4" t="str">
            <v>L/S</v>
          </cell>
          <cell r="E4">
            <v>1</v>
          </cell>
          <cell r="F4" t="str">
            <v xml:space="preserve"> </v>
          </cell>
          <cell r="H4" t="str">
            <v>NO.1-00-00</v>
          </cell>
        </row>
        <row r="5">
          <cell r="A5">
            <v>5</v>
          </cell>
          <cell r="B5" t="str">
            <v xml:space="preserve"> </v>
          </cell>
          <cell r="C5" t="str">
            <v xml:space="preserve"> </v>
          </cell>
          <cell r="D5" t="str">
            <v xml:space="preserve"> </v>
          </cell>
          <cell r="E5" t="str">
            <v xml:space="preserve"> </v>
          </cell>
          <cell r="F5" t="str">
            <v xml:space="preserve"> </v>
          </cell>
          <cell r="H5" t="str">
            <v xml:space="preserve"> </v>
          </cell>
        </row>
        <row r="6">
          <cell r="A6">
            <v>6</v>
          </cell>
          <cell r="F6" t="str">
            <v xml:space="preserve"> </v>
          </cell>
        </row>
        <row r="7">
          <cell r="A7">
            <v>7</v>
          </cell>
          <cell r="F7" t="str">
            <v xml:space="preserve"> </v>
          </cell>
        </row>
        <row r="8">
          <cell r="A8">
            <v>8</v>
          </cell>
          <cell r="F8" t="str">
            <v xml:space="preserve"> 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  <cell r="B25" t="str">
            <v>다목적강당 무대기계장치</v>
          </cell>
          <cell r="G25" t="str">
            <v xml:space="preserve"> </v>
          </cell>
          <cell r="H25" t="str">
            <v>NO.1-00-00</v>
          </cell>
        </row>
        <row r="26">
          <cell r="B26" t="str">
            <v>PLACARD BATTEN</v>
          </cell>
          <cell r="C26" t="str">
            <v>7,400L</v>
          </cell>
          <cell r="D26" t="str">
            <v>SET</v>
          </cell>
          <cell r="E26">
            <v>1</v>
          </cell>
          <cell r="H26" t="str">
            <v>NO.1-01-00</v>
          </cell>
        </row>
        <row r="27">
          <cell r="A27">
            <v>26</v>
          </cell>
          <cell r="B27" t="str">
            <v xml:space="preserve">DRAW CURTAIN </v>
          </cell>
          <cell r="C27" t="str">
            <v>8,660 x 3,300H</v>
          </cell>
          <cell r="D27" t="str">
            <v>SET</v>
          </cell>
          <cell r="E27">
            <v>1</v>
          </cell>
          <cell r="F27" t="str">
            <v xml:space="preserve"> </v>
          </cell>
          <cell r="H27" t="str">
            <v>NO.1-02-00</v>
          </cell>
        </row>
        <row r="28">
          <cell r="A28">
            <v>27</v>
          </cell>
          <cell r="B28" t="str">
            <v xml:space="preserve">ROLL SCREEN </v>
          </cell>
          <cell r="C28" t="str">
            <v>1,800L x 1,200H</v>
          </cell>
          <cell r="D28" t="str">
            <v>SET</v>
          </cell>
          <cell r="E28">
            <v>1</v>
          </cell>
          <cell r="F28" t="str">
            <v xml:space="preserve"> </v>
          </cell>
          <cell r="H28" t="str">
            <v>NO.1-03-00</v>
          </cell>
        </row>
        <row r="29">
          <cell r="A29">
            <v>28</v>
          </cell>
          <cell r="B29" t="str">
            <v>ROLL FLAG</v>
          </cell>
          <cell r="C29" t="str">
            <v>3,500L x 2,500H</v>
          </cell>
          <cell r="D29" t="str">
            <v>SET</v>
          </cell>
          <cell r="E29">
            <v>1</v>
          </cell>
          <cell r="H29" t="str">
            <v>NO.1-04-00</v>
          </cell>
        </row>
        <row r="30">
          <cell r="A30">
            <v>29</v>
          </cell>
          <cell r="B30" t="str">
            <v>COVER CURTAIN</v>
          </cell>
          <cell r="C30" t="str">
            <v>8,800 x 3,500H</v>
          </cell>
          <cell r="D30" t="str">
            <v>SET</v>
          </cell>
          <cell r="E30">
            <v>1</v>
          </cell>
          <cell r="H30" t="str">
            <v>NO.1-05-00</v>
          </cell>
        </row>
        <row r="31">
          <cell r="A31">
            <v>30</v>
          </cell>
          <cell r="B31" t="str">
            <v>WINDOW DARKEN CURTAIN</v>
          </cell>
          <cell r="C31" t="str">
            <v>4,050L x 3,500H</v>
          </cell>
          <cell r="D31" t="str">
            <v>SET</v>
          </cell>
          <cell r="E31">
            <v>6</v>
          </cell>
          <cell r="H31" t="str">
            <v>NO.1-06-00</v>
          </cell>
        </row>
        <row r="32">
          <cell r="A32">
            <v>31</v>
          </cell>
          <cell r="B32" t="str">
            <v>DOOR DARKEN CURTAIN</v>
          </cell>
          <cell r="C32" t="str">
            <v>4,050L x 3,500H</v>
          </cell>
          <cell r="D32" t="str">
            <v>SET</v>
          </cell>
          <cell r="E32">
            <v>2</v>
          </cell>
          <cell r="H32" t="str">
            <v>NO.1-06-00</v>
          </cell>
        </row>
        <row r="33">
          <cell r="A33">
            <v>32</v>
          </cell>
          <cell r="B33" t="str">
            <v>GRID IRON</v>
          </cell>
          <cell r="C33" t="str">
            <v>8600L x 900D</v>
          </cell>
          <cell r="D33" t="str">
            <v>L/S</v>
          </cell>
          <cell r="E33">
            <v>1</v>
          </cell>
          <cell r="H33" t="str">
            <v>NO.1-07-00</v>
          </cell>
        </row>
        <row r="34">
          <cell r="A34">
            <v>33</v>
          </cell>
          <cell r="B34" t="str">
            <v>CONTROL PANEL</v>
          </cell>
          <cell r="C34" t="str">
            <v>600L x 1,000H x 250W</v>
          </cell>
          <cell r="D34" t="str">
            <v>SET</v>
          </cell>
          <cell r="E34">
            <v>1</v>
          </cell>
          <cell r="H34" t="str">
            <v>NO.1-08-00</v>
          </cell>
        </row>
        <row r="35">
          <cell r="A35">
            <v>34</v>
          </cell>
          <cell r="B35" t="str">
            <v>CONTROL BOARD</v>
          </cell>
          <cell r="C35" t="str">
            <v xml:space="preserve"> </v>
          </cell>
          <cell r="D35" t="str">
            <v>SET</v>
          </cell>
          <cell r="E35">
            <v>1</v>
          </cell>
          <cell r="H35" t="str">
            <v>NO.1-09-00</v>
          </cell>
        </row>
        <row r="36">
          <cell r="A36">
            <v>35</v>
          </cell>
          <cell r="B36" t="str">
            <v>배관 및 배선</v>
          </cell>
          <cell r="C36" t="str">
            <v xml:space="preserve"> </v>
          </cell>
          <cell r="D36" t="str">
            <v>식</v>
          </cell>
          <cell r="E36">
            <v>1</v>
          </cell>
          <cell r="H36" t="str">
            <v>NO.1-10-00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  <cell r="B39" t="str">
            <v xml:space="preserve"> </v>
          </cell>
          <cell r="C39" t="str">
            <v xml:space="preserve"> </v>
          </cell>
          <cell r="D39" t="str">
            <v xml:space="preserve"> </v>
          </cell>
          <cell r="E39" t="str">
            <v xml:space="preserve"> </v>
          </cell>
          <cell r="H39" t="str">
            <v xml:space="preserve"> </v>
          </cell>
        </row>
        <row r="40">
          <cell r="A40">
            <v>39</v>
          </cell>
          <cell r="B40" t="str">
            <v xml:space="preserve"> </v>
          </cell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  <cell r="H40" t="str">
            <v xml:space="preserve"> 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 t="e">
            <v>#REF!</v>
          </cell>
        </row>
        <row r="45">
          <cell r="A45" t="e">
            <v>#REF!</v>
          </cell>
        </row>
        <row r="46">
          <cell r="A46" t="e">
            <v>#REF!</v>
          </cell>
        </row>
        <row r="47">
          <cell r="A47" t="e">
            <v>#REF!</v>
          </cell>
          <cell r="B47" t="str">
            <v>공사명: PLACARD BATTEN (7,400L)</v>
          </cell>
          <cell r="H47" t="str">
            <v>NO.1-1-00</v>
          </cell>
        </row>
        <row r="48">
          <cell r="A48" t="e">
            <v>#REF!</v>
          </cell>
          <cell r="B48" t="str">
            <v>MACHINE PART</v>
          </cell>
          <cell r="C48" t="str">
            <v>1.5KW x 4P用</v>
          </cell>
          <cell r="D48" t="str">
            <v>SET</v>
          </cell>
          <cell r="E48">
            <v>1</v>
          </cell>
          <cell r="F48" t="str">
            <v xml:space="preserve"> </v>
          </cell>
          <cell r="H48" t="str">
            <v>일위대가-1</v>
          </cell>
        </row>
        <row r="49">
          <cell r="A49" t="e">
            <v>#REF!</v>
          </cell>
          <cell r="B49" t="str">
            <v>AL - DRUM</v>
          </cell>
          <cell r="C49" t="str">
            <v>Ø300 x 4줄</v>
          </cell>
          <cell r="D49" t="str">
            <v>EA</v>
          </cell>
          <cell r="E49">
            <v>1</v>
          </cell>
          <cell r="F49" t="str">
            <v>WIRE POINT 4줄</v>
          </cell>
        </row>
        <row r="50">
          <cell r="A50" t="e">
            <v>#REF!</v>
          </cell>
          <cell r="B50" t="str">
            <v>MACHINE FRAME</v>
          </cell>
          <cell r="C50" t="str">
            <v>1.5KW x 4P用</v>
          </cell>
          <cell r="D50" t="str">
            <v>EA</v>
          </cell>
          <cell r="E50">
            <v>1</v>
          </cell>
          <cell r="F50" t="str">
            <v>MACHINE PART 고정용</v>
          </cell>
        </row>
        <row r="51">
          <cell r="A51" t="e">
            <v>#REF!</v>
          </cell>
          <cell r="B51" t="str">
            <v>BOLT, NUT, W/S, S/W</v>
          </cell>
          <cell r="C51" t="str">
            <v>M16 x 50L</v>
          </cell>
          <cell r="D51" t="str">
            <v>SET</v>
          </cell>
          <cell r="E51">
            <v>6</v>
          </cell>
          <cell r="F51" t="str">
            <v xml:space="preserve">M/C FRME 1SET당 6SET이므로 </v>
          </cell>
        </row>
        <row r="52">
          <cell r="A52" t="e">
            <v>#REF!</v>
          </cell>
          <cell r="B52" t="str">
            <v>VERTICAL ROLLER</v>
          </cell>
          <cell r="C52" t="str">
            <v>Ø200 x 22L</v>
          </cell>
          <cell r="D52" t="str">
            <v>EA</v>
          </cell>
          <cell r="E52">
            <v>3</v>
          </cell>
          <cell r="F52" t="str">
            <v xml:space="preserve">WIRE ROPE 1줄당 1SET이므로 </v>
          </cell>
        </row>
        <row r="53">
          <cell r="A53" t="e">
            <v>#REF!</v>
          </cell>
          <cell r="B53" t="str">
            <v>VERTICAL ROLLER</v>
          </cell>
          <cell r="C53" t="str">
            <v>Ø220 x 35L</v>
          </cell>
          <cell r="D53" t="str">
            <v>EA</v>
          </cell>
          <cell r="E53">
            <v>1</v>
          </cell>
          <cell r="F53" t="str">
            <v xml:space="preserve">WIRE ROPE 1줄당 1SET이므로 </v>
          </cell>
        </row>
        <row r="54">
          <cell r="A54" t="e">
            <v>#REF!</v>
          </cell>
          <cell r="B54" t="str">
            <v>BOLT, NUT, W/S, S/W</v>
          </cell>
          <cell r="C54" t="str">
            <v>M16 x 40L</v>
          </cell>
          <cell r="D54" t="str">
            <v>SET</v>
          </cell>
          <cell r="E54">
            <v>16</v>
          </cell>
          <cell r="F54" t="str">
            <v>VERTICAL ROLLER 1SET당 4SET이므로 4줄x4SET = 16SET</v>
          </cell>
        </row>
        <row r="55">
          <cell r="A55" t="e">
            <v>#REF!</v>
          </cell>
          <cell r="B55" t="str">
            <v>WIRE ROPE</v>
          </cell>
          <cell r="C55" t="str">
            <v>Ø6 x 7 x 19</v>
          </cell>
          <cell r="D55" t="str">
            <v>M</v>
          </cell>
          <cell r="E55">
            <v>62</v>
          </cell>
          <cell r="F55" t="str">
            <v>WIRE 1줄당 (7M+7M)=14M, 14x4줄= 56x1.1(할증10%)=61.6M 약 61.6M</v>
          </cell>
          <cell r="G55" t="str">
            <v>10%</v>
          </cell>
        </row>
        <row r="56">
          <cell r="A56" t="e">
            <v>#REF!</v>
          </cell>
          <cell r="B56" t="str">
            <v>WIRE CLIP</v>
          </cell>
          <cell r="C56" t="str">
            <v>Ø6용</v>
          </cell>
          <cell r="D56" t="str">
            <v>EA</v>
          </cell>
          <cell r="E56">
            <v>16</v>
          </cell>
          <cell r="F56" t="str">
            <v>WIRE 1줄당 4EA이므로, 4EAx4줄= 16EA</v>
          </cell>
          <cell r="G56" t="str">
            <v xml:space="preserve"> </v>
          </cell>
        </row>
        <row r="57">
          <cell r="A57" t="e">
            <v>#REF!</v>
          </cell>
          <cell r="B57" t="str">
            <v>THIMBLE</v>
          </cell>
          <cell r="C57" t="str">
            <v>Ø6용</v>
          </cell>
          <cell r="D57" t="str">
            <v>EA</v>
          </cell>
          <cell r="E57">
            <v>4</v>
          </cell>
          <cell r="F57" t="str">
            <v>WIRE 1줄당 1EA이므로, 1EAx4줄= 4EA</v>
          </cell>
        </row>
        <row r="58">
          <cell r="A58" t="e">
            <v>#REF!</v>
          </cell>
          <cell r="B58" t="str">
            <v>SHACKLE</v>
          </cell>
          <cell r="C58" t="str">
            <v>#10</v>
          </cell>
          <cell r="D58" t="str">
            <v>EA</v>
          </cell>
          <cell r="E58">
            <v>4</v>
          </cell>
          <cell r="F58" t="str">
            <v>WIRE 1줄당 1EA이므로, 1EAx4줄= 4EA</v>
          </cell>
        </row>
        <row r="59">
          <cell r="A59" t="e">
            <v>#REF!</v>
          </cell>
          <cell r="B59" t="str">
            <v>PIPE BAND</v>
          </cell>
          <cell r="C59" t="str">
            <v>Ø48.6 용</v>
          </cell>
          <cell r="D59" t="str">
            <v>EA</v>
          </cell>
          <cell r="E59">
            <v>4</v>
          </cell>
          <cell r="F59" t="str">
            <v>WIRE 1줄당 1EA이므로, 1EAx4줄= 4EA</v>
          </cell>
        </row>
        <row r="60">
          <cell r="A60" t="e">
            <v>#REF!</v>
          </cell>
          <cell r="B60" t="str">
            <v>BOLT,NUT,W/S,S/W</v>
          </cell>
          <cell r="C60" t="str">
            <v>M10 x 30L</v>
          </cell>
          <cell r="D60" t="str">
            <v>SET</v>
          </cell>
          <cell r="E60">
            <v>8</v>
          </cell>
          <cell r="F60" t="str">
            <v>WIRE 1줄당 2EA이므로, 2EAx4줄= 8EA</v>
          </cell>
        </row>
        <row r="61">
          <cell r="A61" t="e">
            <v>#REF!</v>
          </cell>
          <cell r="B61" t="str">
            <v>PIPE</v>
          </cell>
          <cell r="C61" t="str">
            <v>Ø48.6</v>
          </cell>
          <cell r="D61" t="str">
            <v>본</v>
          </cell>
          <cell r="E61">
            <v>2</v>
          </cell>
          <cell r="F61" t="str">
            <v>PIPE 本당 6M이므로 7.4/6= 1.23本  약 2本</v>
          </cell>
        </row>
        <row r="62">
          <cell r="A62" t="e">
            <v>#REF!</v>
          </cell>
          <cell r="B62" t="str">
            <v>PIPE CAP</v>
          </cell>
          <cell r="C62" t="str">
            <v>Ø48.6용</v>
          </cell>
          <cell r="D62" t="str">
            <v>EA</v>
          </cell>
          <cell r="E62">
            <v>2</v>
          </cell>
          <cell r="F62" t="str">
            <v>양끝단 처리</v>
          </cell>
        </row>
        <row r="63">
          <cell r="A63" t="e">
            <v>#REF!</v>
          </cell>
          <cell r="B63" t="str">
            <v>PIPE JOINT</v>
          </cell>
          <cell r="C63" t="str">
            <v>Ø48.6용</v>
          </cell>
          <cell r="D63" t="str">
            <v>EA</v>
          </cell>
          <cell r="E63">
            <v>1</v>
          </cell>
          <cell r="F63" t="str">
            <v>PIPE 2本이므로 연결부분 1SET</v>
          </cell>
          <cell r="G63" t="str">
            <v xml:space="preserve"> </v>
          </cell>
          <cell r="H63" t="str">
            <v xml:space="preserve"> </v>
          </cell>
        </row>
        <row r="64">
          <cell r="A64" t="e">
            <v>#REF!</v>
          </cell>
          <cell r="B64" t="str">
            <v>도 장 비</v>
          </cell>
          <cell r="C64" t="str">
            <v>각 2회</v>
          </cell>
          <cell r="D64" t="str">
            <v>M2</v>
          </cell>
          <cell r="E64">
            <v>8</v>
          </cell>
          <cell r="F64" t="str">
            <v>FRAME(1.4)+ROLLER.22L(1.2x3SET)+ROLLER.35L(1.4)</v>
          </cell>
        </row>
        <row r="65">
          <cell r="F65" t="str">
            <v>+P.BAND(0.2x4SET)+PIPE(1.13) = 8.33M2 약 8M2</v>
          </cell>
        </row>
        <row r="68">
          <cell r="A68" t="e">
            <v>#REF!</v>
          </cell>
        </row>
        <row r="69">
          <cell r="A69" t="e">
            <v>#REF!</v>
          </cell>
          <cell r="B69" t="str">
            <v>공사명: DRAW CURTAIN (8,660L x 3,300H)</v>
          </cell>
          <cell r="H69" t="str">
            <v>NO.1-02-00</v>
          </cell>
        </row>
        <row r="70">
          <cell r="A70" t="e">
            <v>#REF!</v>
          </cell>
          <cell r="B70" t="str">
            <v>소형MOTOR</v>
          </cell>
          <cell r="C70" t="str">
            <v>40W</v>
          </cell>
          <cell r="D70" t="str">
            <v>SET</v>
          </cell>
          <cell r="E70">
            <v>1</v>
          </cell>
          <cell r="F70" t="str">
            <v xml:space="preserve"> </v>
          </cell>
        </row>
        <row r="71">
          <cell r="B71" t="str">
            <v>MOTOR BRACKET</v>
          </cell>
          <cell r="D71" t="str">
            <v>SET</v>
          </cell>
          <cell r="E71">
            <v>1</v>
          </cell>
        </row>
        <row r="72">
          <cell r="B72" t="str">
            <v>REDUCER</v>
          </cell>
          <cell r="C72" t="str">
            <v>15:1</v>
          </cell>
          <cell r="D72" t="str">
            <v>SET</v>
          </cell>
          <cell r="E72">
            <v>1</v>
          </cell>
        </row>
        <row r="73">
          <cell r="B73" t="str">
            <v>S.Q PIPE</v>
          </cell>
          <cell r="C73" t="str">
            <v>ㅁ-50 x 50 x 2.3t</v>
          </cell>
          <cell r="D73" t="str">
            <v>本</v>
          </cell>
          <cell r="E73">
            <v>2</v>
          </cell>
          <cell r="F73" t="str">
            <v>8.66/6M=1.44 약 2本</v>
          </cell>
        </row>
        <row r="74">
          <cell r="B74" t="str">
            <v>AL RAIL</v>
          </cell>
          <cell r="C74" t="str">
            <v>주문 제작</v>
          </cell>
          <cell r="D74" t="str">
            <v>M</v>
          </cell>
          <cell r="E74">
            <v>9</v>
          </cell>
          <cell r="F74" t="str">
            <v>8.66M 약 9M</v>
          </cell>
        </row>
        <row r="75">
          <cell r="B75" t="str">
            <v>DRIVE PULLEY</v>
          </cell>
          <cell r="C75" t="str">
            <v>Ø60</v>
          </cell>
          <cell r="D75" t="str">
            <v>EA</v>
          </cell>
          <cell r="E75">
            <v>1</v>
          </cell>
        </row>
        <row r="76">
          <cell r="B76" t="str">
            <v>ADJUST BRACKET</v>
          </cell>
          <cell r="D76" t="str">
            <v>EA</v>
          </cell>
          <cell r="E76">
            <v>1</v>
          </cell>
        </row>
        <row r="77">
          <cell r="B77" t="str">
            <v>MASTER CARRIER</v>
          </cell>
          <cell r="C77" t="str">
            <v>주문 제작</v>
          </cell>
          <cell r="D77" t="str">
            <v>EA</v>
          </cell>
          <cell r="E77">
            <v>2</v>
          </cell>
          <cell r="F77" t="str">
            <v>좌,우 최선단에</v>
          </cell>
        </row>
        <row r="78">
          <cell r="B78" t="str">
            <v>SINGLE CARRIER</v>
          </cell>
          <cell r="C78" t="str">
            <v>주문 제작</v>
          </cell>
          <cell r="D78" t="str">
            <v>EA</v>
          </cell>
          <cell r="E78">
            <v>44</v>
          </cell>
          <cell r="F78" t="str">
            <v>(8.66/0.2)x2=43.43EA 약 44EA</v>
          </cell>
        </row>
        <row r="79">
          <cell r="B79" t="str">
            <v>ROPE</v>
          </cell>
          <cell r="C79" t="str">
            <v>SUSØ1.6</v>
          </cell>
          <cell r="D79" t="str">
            <v>M</v>
          </cell>
          <cell r="E79">
            <v>17</v>
          </cell>
          <cell r="F79" t="str">
            <v>8.6x2=17.2M</v>
          </cell>
        </row>
        <row r="80">
          <cell r="B80" t="str">
            <v>LIMIT SWITCH</v>
          </cell>
          <cell r="D80" t="str">
            <v>EA</v>
          </cell>
          <cell r="E80">
            <v>1</v>
          </cell>
        </row>
        <row r="81">
          <cell r="B81" t="str">
            <v>CURTAIN</v>
          </cell>
          <cell r="C81" t="str">
            <v>(VELVET선방염지)</v>
          </cell>
          <cell r="D81" t="str">
            <v>M2</v>
          </cell>
          <cell r="E81">
            <v>109</v>
          </cell>
          <cell r="F81" t="str">
            <v>(8.66x할증350%)=30.31, 3.3+가공여유(0.3)=3.6, 30.31x3.6=109.11M2 약 109M2</v>
          </cell>
          <cell r="G81">
            <v>3.5</v>
          </cell>
        </row>
        <row r="82">
          <cell r="B82" t="str">
            <v>PIPE</v>
          </cell>
          <cell r="C82" t="str">
            <v>Ø27.2</v>
          </cell>
          <cell r="D82" t="str">
            <v>本</v>
          </cell>
          <cell r="E82">
            <v>2</v>
          </cell>
          <cell r="F82" t="str">
            <v>8.66/6M=1.44 약 2本</v>
          </cell>
        </row>
        <row r="83">
          <cell r="B83" t="str">
            <v>PIPE CAP</v>
          </cell>
          <cell r="C83" t="str">
            <v>Ø27.2</v>
          </cell>
          <cell r="D83" t="str">
            <v>EA</v>
          </cell>
          <cell r="E83">
            <v>2</v>
          </cell>
          <cell r="F83" t="str">
            <v>양끝단 처리</v>
          </cell>
        </row>
        <row r="84">
          <cell r="B84" t="str">
            <v>PIPE JOINT</v>
          </cell>
          <cell r="C84" t="str">
            <v>Ø27.2</v>
          </cell>
          <cell r="D84" t="str">
            <v>EA</v>
          </cell>
          <cell r="E84">
            <v>1</v>
          </cell>
          <cell r="F84" t="str">
            <v>PIPE 2本이므로 연결부분 1SET</v>
          </cell>
          <cell r="G84" t="str">
            <v xml:space="preserve"> </v>
          </cell>
          <cell r="H84" t="str">
            <v xml:space="preserve"> </v>
          </cell>
        </row>
        <row r="85">
          <cell r="B85" t="str">
            <v>HEAD CURTAIN</v>
          </cell>
          <cell r="C85" t="str">
            <v>(VELVET선방염지)</v>
          </cell>
          <cell r="D85" t="str">
            <v>M2</v>
          </cell>
          <cell r="E85">
            <v>17</v>
          </cell>
          <cell r="F85" t="str">
            <v>(8.66x할증250%)=21.65, 0.5+가공여유(0.3)=0.8, 21.65x0.8=17.32 약 17M2</v>
          </cell>
          <cell r="G85">
            <v>2.5</v>
          </cell>
        </row>
        <row r="86">
          <cell r="B86" t="str">
            <v>도장비</v>
          </cell>
          <cell r="D86" t="str">
            <v>M2</v>
          </cell>
          <cell r="E86">
            <v>2.5</v>
          </cell>
          <cell r="F86" t="str">
            <v>ㅁ50x50 (1.73)+ Ø27.2 (0.73)=약 2.46M2</v>
          </cell>
        </row>
        <row r="88">
          <cell r="E88" t="str">
            <v xml:space="preserve"> </v>
          </cell>
        </row>
        <row r="90">
          <cell r="A90" t="e">
            <v>#REF!</v>
          </cell>
        </row>
        <row r="91">
          <cell r="A91" t="e">
            <v>#REF!</v>
          </cell>
          <cell r="B91" t="str">
            <v xml:space="preserve">공사명 : ROLL SCREEN (4,000L x 3,000H)        </v>
          </cell>
          <cell r="D91" t="str">
            <v xml:space="preserve"> </v>
          </cell>
          <cell r="E91" t="str">
            <v xml:space="preserve"> </v>
          </cell>
          <cell r="F91" t="str">
            <v xml:space="preserve"> </v>
          </cell>
          <cell r="H91" t="str">
            <v>NO.1-03-00</v>
          </cell>
        </row>
        <row r="92">
          <cell r="A92" t="e">
            <v>#REF!</v>
          </cell>
          <cell r="B92" t="str">
            <v>원추형 MOTOR</v>
          </cell>
          <cell r="C92" t="str">
            <v>190W</v>
          </cell>
          <cell r="D92" t="str">
            <v>SET</v>
          </cell>
          <cell r="E92">
            <v>1</v>
          </cell>
          <cell r="F92" t="str">
            <v xml:space="preserve"> </v>
          </cell>
        </row>
        <row r="93">
          <cell r="A93" t="e">
            <v>#REF!</v>
          </cell>
          <cell r="B93" t="str">
            <v>LIMIT SWITCH BOX</v>
          </cell>
          <cell r="C93" t="str">
            <v xml:space="preserve"> </v>
          </cell>
          <cell r="D93" t="str">
            <v>SET</v>
          </cell>
          <cell r="E93">
            <v>1</v>
          </cell>
          <cell r="F93" t="str">
            <v xml:space="preserve"> </v>
          </cell>
        </row>
        <row r="94">
          <cell r="A94" t="e">
            <v>#REF!</v>
          </cell>
          <cell r="B94" t="str">
            <v>BUSHING</v>
          </cell>
          <cell r="C94" t="str">
            <v xml:space="preserve"> </v>
          </cell>
          <cell r="D94" t="str">
            <v>EA</v>
          </cell>
          <cell r="E94">
            <v>2</v>
          </cell>
          <cell r="F94" t="str">
            <v xml:space="preserve">ROLL SCREEN 2곳 </v>
          </cell>
        </row>
        <row r="95">
          <cell r="A95" t="e">
            <v>#REF!</v>
          </cell>
          <cell r="B95" t="str">
            <v>BEARING DIE</v>
          </cell>
          <cell r="C95" t="str">
            <v xml:space="preserve"> </v>
          </cell>
          <cell r="D95" t="str">
            <v>EA</v>
          </cell>
          <cell r="E95">
            <v>2</v>
          </cell>
          <cell r="F95" t="str">
            <v xml:space="preserve"> </v>
          </cell>
        </row>
        <row r="96">
          <cell r="A96" t="e">
            <v>#REF!</v>
          </cell>
          <cell r="B96" t="str">
            <v>주물 PIPE</v>
          </cell>
          <cell r="C96" t="str">
            <v>Ø53</v>
          </cell>
          <cell r="D96" t="str">
            <v>M</v>
          </cell>
          <cell r="E96">
            <v>4</v>
          </cell>
          <cell r="F96" t="str">
            <v xml:space="preserve"> </v>
          </cell>
        </row>
        <row r="97">
          <cell r="A97" t="e">
            <v>#REF!</v>
          </cell>
          <cell r="B97" t="str">
            <v>BALANCE PIPE</v>
          </cell>
          <cell r="C97" t="str">
            <v>Ø27.2</v>
          </cell>
          <cell r="D97" t="str">
            <v>本</v>
          </cell>
          <cell r="E97">
            <v>1</v>
          </cell>
          <cell r="F97" t="str">
            <v xml:space="preserve">1本 = 6M </v>
          </cell>
        </row>
        <row r="98">
          <cell r="A98" t="e">
            <v>#REF!</v>
          </cell>
          <cell r="B98" t="str">
            <v>SCREEN</v>
          </cell>
          <cell r="C98" t="str">
            <v>ULTRA MATE</v>
          </cell>
          <cell r="D98" t="str">
            <v>M2</v>
          </cell>
          <cell r="E98">
            <v>15</v>
          </cell>
          <cell r="F98" t="str">
            <v>4M x (3M+0.8(가공여유)) = 15.2M2 약 15M2</v>
          </cell>
        </row>
        <row r="99">
          <cell r="A99" t="e">
            <v>#REF!</v>
          </cell>
          <cell r="B99" t="str">
            <v>SCREEN BOX A'SSY</v>
          </cell>
          <cell r="C99" t="str">
            <v xml:space="preserve"> </v>
          </cell>
          <cell r="D99" t="str">
            <v>SET</v>
          </cell>
          <cell r="E99">
            <v>1</v>
          </cell>
          <cell r="F99" t="str">
            <v xml:space="preserve"> </v>
          </cell>
        </row>
        <row r="100">
          <cell r="A100" t="e">
            <v>#REF!</v>
          </cell>
          <cell r="B100" t="str">
            <v>도 장 비</v>
          </cell>
          <cell r="C100" t="str">
            <v>각 2회</v>
          </cell>
          <cell r="D100" t="str">
            <v>M2</v>
          </cell>
          <cell r="E100">
            <v>5</v>
          </cell>
          <cell r="F100" t="str">
            <v>BOX(2)+BUSHING.DIE(0.8x2)+PIPE(0.66)+Ø27.2(0.34)= 4.6M2 약 5M2</v>
          </cell>
        </row>
        <row r="101">
          <cell r="A101" t="e">
            <v>#REF!</v>
          </cell>
          <cell r="B101" t="str">
            <v xml:space="preserve"> </v>
          </cell>
          <cell r="C101" t="str">
            <v xml:space="preserve"> </v>
          </cell>
          <cell r="D101" t="str">
            <v xml:space="preserve"> </v>
          </cell>
          <cell r="E101" t="str">
            <v xml:space="preserve"> </v>
          </cell>
          <cell r="F101" t="str">
            <v xml:space="preserve"> </v>
          </cell>
        </row>
        <row r="102">
          <cell r="A102" t="e">
            <v>#REF!</v>
          </cell>
          <cell r="B102" t="str">
            <v xml:space="preserve"> </v>
          </cell>
          <cell r="C102" t="str">
            <v xml:space="preserve"> </v>
          </cell>
          <cell r="D102" t="str">
            <v xml:space="preserve"> </v>
          </cell>
          <cell r="E102" t="str">
            <v xml:space="preserve"> </v>
          </cell>
          <cell r="F102" t="str">
            <v xml:space="preserve"> </v>
          </cell>
        </row>
        <row r="103">
          <cell r="A103" t="e">
            <v>#REF!</v>
          </cell>
        </row>
        <row r="104">
          <cell r="A104" t="e">
            <v>#REF!</v>
          </cell>
        </row>
        <row r="105">
          <cell r="A105" t="e">
            <v>#REF!</v>
          </cell>
        </row>
        <row r="106">
          <cell r="A106" t="e">
            <v>#REF!</v>
          </cell>
        </row>
        <row r="107">
          <cell r="A107" t="e">
            <v>#REF!</v>
          </cell>
        </row>
        <row r="108">
          <cell r="A108" t="e">
            <v>#REF!</v>
          </cell>
        </row>
        <row r="109">
          <cell r="A109" t="e">
            <v>#REF!</v>
          </cell>
        </row>
        <row r="110">
          <cell r="A110" t="e">
            <v>#REF!</v>
          </cell>
        </row>
        <row r="111">
          <cell r="A111" t="e">
            <v>#REF!</v>
          </cell>
        </row>
        <row r="112">
          <cell r="A112" t="e">
            <v>#REF!</v>
          </cell>
        </row>
        <row r="113">
          <cell r="A113" t="e">
            <v>#REF!</v>
          </cell>
          <cell r="B113" t="str">
            <v xml:space="preserve">공사명 : ROLL FLAG  (2,100L x 3,000H)   </v>
          </cell>
          <cell r="G113" t="str">
            <v xml:space="preserve"> </v>
          </cell>
          <cell r="H113" t="str">
            <v>NO.1-04-00</v>
          </cell>
        </row>
        <row r="114">
          <cell r="A114" t="e">
            <v>#REF!</v>
          </cell>
          <cell r="B114" t="str">
            <v>원추형 MOTOR</v>
          </cell>
          <cell r="C114" t="str">
            <v>100W</v>
          </cell>
          <cell r="D114" t="str">
            <v>SET</v>
          </cell>
          <cell r="E114">
            <v>1</v>
          </cell>
          <cell r="F114" t="str">
            <v xml:space="preserve"> </v>
          </cell>
        </row>
        <row r="115">
          <cell r="A115" t="e">
            <v>#REF!</v>
          </cell>
          <cell r="B115" t="str">
            <v>LIMIT SWITCH BOX</v>
          </cell>
          <cell r="C115" t="str">
            <v xml:space="preserve"> </v>
          </cell>
          <cell r="D115" t="str">
            <v>SET</v>
          </cell>
          <cell r="E115">
            <v>1</v>
          </cell>
          <cell r="F115" t="str">
            <v xml:space="preserve"> </v>
          </cell>
        </row>
        <row r="116">
          <cell r="A116" t="e">
            <v>#REF!</v>
          </cell>
          <cell r="B116" t="str">
            <v>BUSHING</v>
          </cell>
          <cell r="C116" t="str">
            <v xml:space="preserve"> </v>
          </cell>
          <cell r="D116" t="str">
            <v>EA</v>
          </cell>
          <cell r="E116">
            <v>2</v>
          </cell>
          <cell r="F116" t="str">
            <v xml:space="preserve">ROLL SCREEN 2곳 </v>
          </cell>
        </row>
        <row r="117">
          <cell r="A117" t="e">
            <v>#REF!</v>
          </cell>
          <cell r="B117" t="str">
            <v>BEARING DIE</v>
          </cell>
          <cell r="C117" t="str">
            <v xml:space="preserve"> </v>
          </cell>
          <cell r="D117" t="str">
            <v>EA</v>
          </cell>
          <cell r="E117">
            <v>2</v>
          </cell>
          <cell r="F117" t="str">
            <v xml:space="preserve"> </v>
          </cell>
        </row>
        <row r="118">
          <cell r="A118" t="e">
            <v>#REF!</v>
          </cell>
          <cell r="B118" t="str">
            <v>주물PIPE</v>
          </cell>
          <cell r="C118" t="str">
            <v>Ø53</v>
          </cell>
          <cell r="D118" t="str">
            <v>M</v>
          </cell>
          <cell r="E118">
            <v>2.1</v>
          </cell>
          <cell r="F118" t="str">
            <v xml:space="preserve"> </v>
          </cell>
        </row>
        <row r="119">
          <cell r="A119" t="e">
            <v>#REF!</v>
          </cell>
          <cell r="B119" t="str">
            <v>BALANCE PIPE</v>
          </cell>
          <cell r="C119" t="str">
            <v>Ø27.2</v>
          </cell>
          <cell r="D119" t="str">
            <v>M</v>
          </cell>
          <cell r="E119">
            <v>2.1</v>
          </cell>
          <cell r="F119" t="str">
            <v xml:space="preserve"> </v>
          </cell>
        </row>
        <row r="120">
          <cell r="A120" t="e">
            <v>#REF!</v>
          </cell>
          <cell r="B120" t="str">
            <v>FLAG</v>
          </cell>
          <cell r="C120" t="str">
            <v>ULTRA-MATE</v>
          </cell>
          <cell r="D120" t="str">
            <v>M2</v>
          </cell>
          <cell r="E120">
            <v>6</v>
          </cell>
          <cell r="F120" t="str">
            <v>2.1M x (3M+0.8(가공여유)) = 5.9M2 약 6M2</v>
          </cell>
        </row>
        <row r="121">
          <cell r="A121" t="e">
            <v>#REF!</v>
          </cell>
          <cell r="B121" t="str">
            <v>씰크 인쇄</v>
          </cell>
          <cell r="C121" t="str">
            <v xml:space="preserve"> </v>
          </cell>
          <cell r="D121" t="str">
            <v>SET</v>
          </cell>
          <cell r="E121">
            <v>1</v>
          </cell>
          <cell r="F121" t="str">
            <v xml:space="preserve"> </v>
          </cell>
        </row>
        <row r="122">
          <cell r="A122" t="e">
            <v>#REF!</v>
          </cell>
          <cell r="B122" t="str">
            <v>FLAG BOX A'SSY</v>
          </cell>
          <cell r="C122" t="str">
            <v xml:space="preserve"> </v>
          </cell>
          <cell r="D122" t="str">
            <v>SET</v>
          </cell>
          <cell r="E122">
            <v>1</v>
          </cell>
          <cell r="F122" t="str">
            <v xml:space="preserve"> </v>
          </cell>
        </row>
        <row r="123">
          <cell r="A123" t="e">
            <v>#REF!</v>
          </cell>
          <cell r="B123" t="str">
            <v>도 장 비</v>
          </cell>
          <cell r="C123" t="str">
            <v>각 2회</v>
          </cell>
          <cell r="D123" t="str">
            <v>M2</v>
          </cell>
          <cell r="E123">
            <v>4</v>
          </cell>
          <cell r="F123" t="str">
            <v>BOX(2)+BUSHING.DIE(0.8x2)+PIPE(0.34)+Ø27.2(0.17)= 4.11M2 약 4M2</v>
          </cell>
        </row>
        <row r="124">
          <cell r="A124" t="e">
            <v>#REF!</v>
          </cell>
          <cell r="F124" t="str">
            <v xml:space="preserve"> </v>
          </cell>
          <cell r="G124" t="str">
            <v xml:space="preserve"> </v>
          </cell>
        </row>
        <row r="125">
          <cell r="A125" t="e">
            <v>#REF!</v>
          </cell>
        </row>
        <row r="126">
          <cell r="A126" t="e">
            <v>#REF!</v>
          </cell>
        </row>
        <row r="127">
          <cell r="A127" t="e">
            <v>#REF!</v>
          </cell>
        </row>
        <row r="128">
          <cell r="A128" t="e">
            <v>#REF!</v>
          </cell>
          <cell r="B128" t="str">
            <v xml:space="preserve"> </v>
          </cell>
          <cell r="C128" t="str">
            <v xml:space="preserve"> </v>
          </cell>
          <cell r="D128" t="str">
            <v xml:space="preserve"> </v>
          </cell>
          <cell r="E128" t="str">
            <v xml:space="preserve"> </v>
          </cell>
        </row>
        <row r="129">
          <cell r="A129" t="e">
            <v>#REF!</v>
          </cell>
        </row>
        <row r="130">
          <cell r="A130" t="e">
            <v>#REF!</v>
          </cell>
        </row>
        <row r="131">
          <cell r="A131" t="e">
            <v>#REF!</v>
          </cell>
        </row>
        <row r="132">
          <cell r="A132" t="e">
            <v>#REF!</v>
          </cell>
          <cell r="B132" t="str">
            <v xml:space="preserve"> </v>
          </cell>
          <cell r="C132" t="str">
            <v xml:space="preserve"> </v>
          </cell>
          <cell r="D132" t="str">
            <v xml:space="preserve"> </v>
          </cell>
          <cell r="E132" t="str">
            <v xml:space="preserve"> </v>
          </cell>
        </row>
        <row r="133">
          <cell r="A133" t="e">
            <v>#REF!</v>
          </cell>
        </row>
        <row r="135">
          <cell r="B135" t="str">
            <v>공사명: COVER CURTAIN (8,800L x 3,500H)</v>
          </cell>
          <cell r="H135" t="str">
            <v>NO.1-05-00</v>
          </cell>
        </row>
        <row r="136">
          <cell r="B136" t="str">
            <v>소형MOTOR</v>
          </cell>
          <cell r="C136" t="str">
            <v>40W</v>
          </cell>
          <cell r="D136" t="str">
            <v>SET</v>
          </cell>
          <cell r="E136">
            <v>1</v>
          </cell>
          <cell r="F136" t="str">
            <v xml:space="preserve"> </v>
          </cell>
        </row>
        <row r="137">
          <cell r="A137" t="e">
            <v>#REF!</v>
          </cell>
          <cell r="B137" t="str">
            <v>MOTOR BRACKET</v>
          </cell>
          <cell r="D137" t="str">
            <v>SET</v>
          </cell>
          <cell r="E137">
            <v>1</v>
          </cell>
        </row>
        <row r="138">
          <cell r="A138" t="e">
            <v>#REF!</v>
          </cell>
          <cell r="B138" t="str">
            <v>REDUCER</v>
          </cell>
          <cell r="C138" t="str">
            <v>15:1</v>
          </cell>
          <cell r="D138" t="str">
            <v>SET</v>
          </cell>
          <cell r="E138">
            <v>1</v>
          </cell>
        </row>
        <row r="139">
          <cell r="A139" t="e">
            <v>#REF!</v>
          </cell>
          <cell r="B139" t="str">
            <v>S.Q PIPE</v>
          </cell>
          <cell r="C139" t="str">
            <v>ㅁ-50 x 50 x 2.3t</v>
          </cell>
          <cell r="D139" t="str">
            <v>本</v>
          </cell>
          <cell r="E139">
            <v>2</v>
          </cell>
          <cell r="F139" t="str">
            <v>8.8/6M=1.46 약 2本</v>
          </cell>
        </row>
        <row r="140">
          <cell r="A140" t="e">
            <v>#REF!</v>
          </cell>
          <cell r="B140" t="str">
            <v>AL RAIL</v>
          </cell>
          <cell r="C140" t="str">
            <v>주문 제작</v>
          </cell>
          <cell r="D140" t="str">
            <v>M</v>
          </cell>
          <cell r="E140">
            <v>9</v>
          </cell>
          <cell r="F140" t="str">
            <v>8.8M 약 9M</v>
          </cell>
        </row>
        <row r="141">
          <cell r="A141" t="e">
            <v>#REF!</v>
          </cell>
          <cell r="B141" t="str">
            <v>DRIVE PULLEY</v>
          </cell>
          <cell r="C141" t="str">
            <v>Ø60</v>
          </cell>
          <cell r="D141" t="str">
            <v>EA</v>
          </cell>
          <cell r="E141">
            <v>1</v>
          </cell>
        </row>
        <row r="142">
          <cell r="A142" t="e">
            <v>#REF!</v>
          </cell>
          <cell r="B142" t="str">
            <v>ADJUST BRACKET</v>
          </cell>
          <cell r="D142" t="str">
            <v>EA</v>
          </cell>
          <cell r="E142">
            <v>1</v>
          </cell>
        </row>
        <row r="143">
          <cell r="A143" t="e">
            <v>#REF!</v>
          </cell>
          <cell r="B143" t="str">
            <v>MASTER CARRIER</v>
          </cell>
          <cell r="C143" t="str">
            <v>주문 제작</v>
          </cell>
          <cell r="D143" t="str">
            <v>EA</v>
          </cell>
          <cell r="E143">
            <v>2</v>
          </cell>
          <cell r="F143" t="str">
            <v>좌,우 최선단에</v>
          </cell>
        </row>
        <row r="144">
          <cell r="A144" t="e">
            <v>#REF!</v>
          </cell>
          <cell r="B144" t="str">
            <v>SINGLE CARRIER</v>
          </cell>
          <cell r="C144" t="str">
            <v>주문 제작</v>
          </cell>
          <cell r="D144" t="str">
            <v>EA</v>
          </cell>
          <cell r="E144">
            <v>44</v>
          </cell>
          <cell r="F144" t="str">
            <v>(8.8/0.2)x2=44EA 약 44EA</v>
          </cell>
        </row>
        <row r="145">
          <cell r="A145" t="e">
            <v>#REF!</v>
          </cell>
          <cell r="B145" t="str">
            <v>ROPE</v>
          </cell>
          <cell r="C145" t="str">
            <v>SUSØ1.6</v>
          </cell>
          <cell r="D145" t="str">
            <v>M</v>
          </cell>
          <cell r="E145">
            <v>18</v>
          </cell>
          <cell r="F145" t="str">
            <v>8.8x2=17.6M 약 18M</v>
          </cell>
        </row>
        <row r="146">
          <cell r="A146" t="e">
            <v>#REF!</v>
          </cell>
          <cell r="B146" t="str">
            <v>LIMIT SWITCH</v>
          </cell>
          <cell r="D146" t="str">
            <v>EA</v>
          </cell>
          <cell r="E146">
            <v>1</v>
          </cell>
        </row>
        <row r="147">
          <cell r="A147" t="e">
            <v>#REF!</v>
          </cell>
          <cell r="B147" t="str">
            <v>LIMIT SWITCH</v>
          </cell>
          <cell r="D147" t="str">
            <v>EA</v>
          </cell>
          <cell r="E147">
            <v>1</v>
          </cell>
        </row>
        <row r="148">
          <cell r="A148" t="e">
            <v>#REF!</v>
          </cell>
          <cell r="B148" t="str">
            <v>CURTAIN</v>
          </cell>
          <cell r="C148" t="str">
            <v>(암막지 선방염)</v>
          </cell>
          <cell r="D148" t="str">
            <v>M2</v>
          </cell>
          <cell r="E148">
            <v>117</v>
          </cell>
          <cell r="F148" t="str">
            <v>(8.8x할증350%)=30.8, 3.5+가공여유(0.3)=3.8, 30.8x3.8=117.04M2 약 117M2</v>
          </cell>
          <cell r="G148">
            <v>3.5</v>
          </cell>
        </row>
        <row r="149">
          <cell r="A149" t="e">
            <v>#REF!</v>
          </cell>
          <cell r="B149" t="str">
            <v>도장비</v>
          </cell>
          <cell r="D149" t="str">
            <v>M2</v>
          </cell>
          <cell r="E149">
            <v>2</v>
          </cell>
          <cell r="F149" t="str">
            <v>PIPE(1.76)=약 2M2</v>
          </cell>
        </row>
        <row r="150">
          <cell r="A150" t="e">
            <v>#REF!</v>
          </cell>
        </row>
        <row r="151">
          <cell r="A151" t="e">
            <v>#REF!</v>
          </cell>
          <cell r="E151" t="str">
            <v xml:space="preserve"> </v>
          </cell>
        </row>
        <row r="152">
          <cell r="A152" t="e">
            <v>#REF!</v>
          </cell>
        </row>
        <row r="153">
          <cell r="F153" t="str">
            <v xml:space="preserve"> </v>
          </cell>
        </row>
        <row r="154">
          <cell r="A154" t="e">
            <v>#REF!</v>
          </cell>
        </row>
        <row r="155">
          <cell r="A155" t="e">
            <v>#REF!</v>
          </cell>
        </row>
        <row r="156">
          <cell r="A156" t="e">
            <v>#REF!</v>
          </cell>
        </row>
        <row r="157">
          <cell r="B157" t="str">
            <v>공사명:WINDOW DARKEN CURTAIN(4,050L x 3,500H)</v>
          </cell>
          <cell r="H157" t="str">
            <v>NO.1-06-00</v>
          </cell>
        </row>
        <row r="158">
          <cell r="B158" t="str">
            <v>소형 MOTOR</v>
          </cell>
          <cell r="C158" t="str">
            <v>25W</v>
          </cell>
          <cell r="D158" t="str">
            <v>SET</v>
          </cell>
          <cell r="E158">
            <v>1</v>
          </cell>
          <cell r="F158" t="str">
            <v xml:space="preserve"> </v>
          </cell>
        </row>
        <row r="159">
          <cell r="A159" t="e">
            <v>#REF!</v>
          </cell>
          <cell r="B159" t="str">
            <v>MOTOR BRACKET</v>
          </cell>
          <cell r="D159" t="str">
            <v>SET</v>
          </cell>
          <cell r="E159">
            <v>1</v>
          </cell>
        </row>
        <row r="160">
          <cell r="A160" t="e">
            <v>#REF!</v>
          </cell>
          <cell r="B160" t="str">
            <v>REDUCER</v>
          </cell>
          <cell r="C160" t="str">
            <v>15:1</v>
          </cell>
          <cell r="D160" t="str">
            <v>SET</v>
          </cell>
          <cell r="E160">
            <v>1</v>
          </cell>
        </row>
        <row r="161">
          <cell r="A161" t="e">
            <v>#REF!</v>
          </cell>
          <cell r="B161" t="str">
            <v>S.Q PIPE</v>
          </cell>
          <cell r="C161" t="str">
            <v>ㅁ-50 x 50 x 2.3t</v>
          </cell>
          <cell r="D161" t="str">
            <v>本</v>
          </cell>
          <cell r="E161">
            <v>2</v>
          </cell>
          <cell r="F161" t="str">
            <v>4.05/6M=0.675M 약 1本</v>
          </cell>
        </row>
        <row r="162">
          <cell r="A162" t="e">
            <v>#REF!</v>
          </cell>
          <cell r="B162" t="str">
            <v>AL RAIL</v>
          </cell>
          <cell r="C162" t="str">
            <v>주문 제작</v>
          </cell>
          <cell r="D162" t="str">
            <v>M</v>
          </cell>
          <cell r="E162">
            <v>4</v>
          </cell>
          <cell r="F162" t="str">
            <v>4.05M 약 4M</v>
          </cell>
        </row>
        <row r="163">
          <cell r="A163" t="e">
            <v>#REF!</v>
          </cell>
          <cell r="B163" t="str">
            <v>DRIVE PULLEY</v>
          </cell>
          <cell r="C163" t="str">
            <v>Ø60</v>
          </cell>
          <cell r="D163" t="str">
            <v>EA</v>
          </cell>
          <cell r="E163">
            <v>1</v>
          </cell>
        </row>
        <row r="164">
          <cell r="A164" t="e">
            <v>#REF!</v>
          </cell>
          <cell r="B164" t="str">
            <v>ADJUST BRACKET</v>
          </cell>
          <cell r="D164" t="str">
            <v>EA</v>
          </cell>
          <cell r="E164">
            <v>1</v>
          </cell>
        </row>
        <row r="165">
          <cell r="A165" t="e">
            <v>#REF!</v>
          </cell>
          <cell r="B165" t="str">
            <v>MASTER CARRIER</v>
          </cell>
          <cell r="C165" t="str">
            <v>주문 제작</v>
          </cell>
          <cell r="D165" t="str">
            <v>EA</v>
          </cell>
          <cell r="E165">
            <v>2</v>
          </cell>
          <cell r="F165" t="str">
            <v>좌,우 최선단에</v>
          </cell>
        </row>
        <row r="166">
          <cell r="A166" t="e">
            <v>#REF!</v>
          </cell>
          <cell r="B166" t="str">
            <v>SINGLE CARRIER</v>
          </cell>
          <cell r="C166" t="str">
            <v>주문 제작</v>
          </cell>
          <cell r="D166" t="str">
            <v>EA</v>
          </cell>
          <cell r="E166">
            <v>20</v>
          </cell>
          <cell r="F166" t="str">
            <v>(4.05/0.2)x2=20.25EA 약 20EA</v>
          </cell>
        </row>
        <row r="167">
          <cell r="A167" t="e">
            <v>#REF!</v>
          </cell>
          <cell r="B167" t="str">
            <v>ROPE</v>
          </cell>
          <cell r="C167" t="str">
            <v>SUSØ1.6</v>
          </cell>
          <cell r="D167" t="str">
            <v>M</v>
          </cell>
          <cell r="E167">
            <v>8</v>
          </cell>
          <cell r="F167" t="str">
            <v>4.05x2=8.1M 약 8M</v>
          </cell>
        </row>
        <row r="168">
          <cell r="A168" t="e">
            <v>#REF!</v>
          </cell>
          <cell r="B168" t="str">
            <v>LIMIT SWITCH</v>
          </cell>
          <cell r="D168" t="str">
            <v>EA</v>
          </cell>
          <cell r="E168">
            <v>1</v>
          </cell>
        </row>
        <row r="169">
          <cell r="A169" t="e">
            <v>#REF!</v>
          </cell>
          <cell r="B169" t="str">
            <v>CURTAIN</v>
          </cell>
          <cell r="C169" t="str">
            <v>(암막지 선방염)</v>
          </cell>
          <cell r="D169" t="str">
            <v>M2</v>
          </cell>
          <cell r="E169">
            <v>54</v>
          </cell>
          <cell r="F169" t="str">
            <v>(4.05x할증350%)=14.175, 3.5+가공여유(0.3)=3.8, 14.175x3.8=53.865 약 54M2</v>
          </cell>
          <cell r="G169">
            <v>3.5</v>
          </cell>
        </row>
        <row r="170">
          <cell r="A170" t="e">
            <v>#REF!</v>
          </cell>
          <cell r="B170" t="str">
            <v>도장비</v>
          </cell>
          <cell r="D170" t="str">
            <v>M2</v>
          </cell>
          <cell r="E170">
            <v>1</v>
          </cell>
          <cell r="F170" t="str">
            <v>PIPE(0.8)=약 1M2</v>
          </cell>
        </row>
        <row r="171">
          <cell r="A171" t="e">
            <v>#REF!</v>
          </cell>
        </row>
        <row r="172">
          <cell r="A172" t="e">
            <v>#REF!</v>
          </cell>
          <cell r="E172" t="str">
            <v xml:space="preserve"> </v>
          </cell>
        </row>
        <row r="173">
          <cell r="A173" t="e">
            <v>#REF!</v>
          </cell>
        </row>
        <row r="174">
          <cell r="A174" t="e">
            <v>#REF!</v>
          </cell>
        </row>
        <row r="175">
          <cell r="A175" t="e">
            <v>#REF!</v>
          </cell>
        </row>
        <row r="176">
          <cell r="A176" t="e">
            <v>#REF!</v>
          </cell>
          <cell r="F176" t="str">
            <v xml:space="preserve"> </v>
          </cell>
        </row>
        <row r="177">
          <cell r="A177" t="e">
            <v>#REF!</v>
          </cell>
        </row>
        <row r="178">
          <cell r="A178" t="e">
            <v>#REF!</v>
          </cell>
        </row>
        <row r="179">
          <cell r="A179" t="e">
            <v>#REF!</v>
          </cell>
          <cell r="B179" t="str">
            <v>공사명:DOOR DARKEN CURTAIN(4,050L x 3,500H)</v>
          </cell>
          <cell r="H179" t="str">
            <v>NO.1-07-00</v>
          </cell>
        </row>
        <row r="180">
          <cell r="A180" t="e">
            <v>#REF!</v>
          </cell>
          <cell r="B180" t="str">
            <v>S.Q PIPE</v>
          </cell>
          <cell r="C180" t="str">
            <v>ㅁ-50 x 50 x 2.3t</v>
          </cell>
          <cell r="D180" t="str">
            <v>本</v>
          </cell>
          <cell r="E180">
            <v>1</v>
          </cell>
          <cell r="F180" t="str">
            <v>4.05/6M=0.675M 약 1本</v>
          </cell>
        </row>
        <row r="181">
          <cell r="A181" t="e">
            <v>#REF!</v>
          </cell>
          <cell r="B181" t="str">
            <v>AL RAIL</v>
          </cell>
          <cell r="C181" t="str">
            <v>주문 제작</v>
          </cell>
          <cell r="D181" t="str">
            <v>M</v>
          </cell>
          <cell r="E181">
            <v>4</v>
          </cell>
          <cell r="F181" t="str">
            <v>4.05M 약 4M</v>
          </cell>
        </row>
        <row r="182">
          <cell r="A182" t="e">
            <v>#REF!</v>
          </cell>
          <cell r="B182" t="str">
            <v>MASTER CARRIER</v>
          </cell>
          <cell r="C182" t="str">
            <v>주문 제작</v>
          </cell>
          <cell r="D182" t="str">
            <v>EA</v>
          </cell>
          <cell r="E182">
            <v>2</v>
          </cell>
          <cell r="F182" t="str">
            <v>좌,우 최선단에</v>
          </cell>
        </row>
        <row r="183">
          <cell r="A183" t="e">
            <v>#REF!</v>
          </cell>
          <cell r="B183" t="str">
            <v>SINGLE CARRIER</v>
          </cell>
          <cell r="C183" t="str">
            <v>주문 제작</v>
          </cell>
          <cell r="D183" t="str">
            <v>EA</v>
          </cell>
          <cell r="E183">
            <v>20</v>
          </cell>
          <cell r="F183" t="str">
            <v>(4.05/0.2)x2=20.25EA 약 20EA</v>
          </cell>
        </row>
        <row r="184">
          <cell r="A184" t="e">
            <v>#REF!</v>
          </cell>
          <cell r="B184" t="str">
            <v>CURTAIN</v>
          </cell>
          <cell r="C184" t="str">
            <v>(암막지 선방염)</v>
          </cell>
          <cell r="D184" t="str">
            <v>M2</v>
          </cell>
          <cell r="E184">
            <v>54</v>
          </cell>
          <cell r="F184" t="str">
            <v>(4.05x할증350%)=14.175, 3.5+가공여유(0.3)=3.8, 14.175x3.8=53.865 약 54M2</v>
          </cell>
          <cell r="G184">
            <v>3.5</v>
          </cell>
        </row>
        <row r="185">
          <cell r="A185" t="e">
            <v>#REF!</v>
          </cell>
          <cell r="B185" t="str">
            <v>도장비</v>
          </cell>
          <cell r="D185" t="str">
            <v>M2</v>
          </cell>
          <cell r="E185">
            <v>1</v>
          </cell>
          <cell r="F185" t="str">
            <v>PIPE(0.8)=약 1M2</v>
          </cell>
        </row>
        <row r="186">
          <cell r="A186" t="e">
            <v>#REF!</v>
          </cell>
        </row>
        <row r="187">
          <cell r="A187" t="e">
            <v>#REF!</v>
          </cell>
          <cell r="E187" t="str">
            <v xml:space="preserve"> </v>
          </cell>
        </row>
        <row r="191">
          <cell r="F191" t="str">
            <v xml:space="preserve"> </v>
          </cell>
        </row>
        <row r="193">
          <cell r="A193" t="e">
            <v>#REF!</v>
          </cell>
        </row>
        <row r="194">
          <cell r="A194" t="e">
            <v>#REF!</v>
          </cell>
        </row>
        <row r="195">
          <cell r="A195" t="e">
            <v>#REF!</v>
          </cell>
        </row>
        <row r="196">
          <cell r="A196" t="e">
            <v>#REF!</v>
          </cell>
        </row>
        <row r="198">
          <cell r="A198" t="e">
            <v>#REF!</v>
          </cell>
        </row>
        <row r="199">
          <cell r="A199" t="e">
            <v>#REF!</v>
          </cell>
        </row>
        <row r="200">
          <cell r="A200" t="e">
            <v>#REF!</v>
          </cell>
          <cell r="F200" t="str">
            <v>293KG=0.293TON</v>
          </cell>
        </row>
        <row r="201">
          <cell r="A201" t="e">
            <v>#REF!</v>
          </cell>
          <cell r="B201" t="str">
            <v>공사명:GRID IRON(8,600L x 900D)</v>
          </cell>
          <cell r="H201" t="str">
            <v>NO.1-08-00</v>
          </cell>
        </row>
        <row r="202">
          <cell r="A202" t="e">
            <v>#REF!</v>
          </cell>
          <cell r="B202" t="str">
            <v>CHANNEL</v>
          </cell>
          <cell r="C202" t="str">
            <v xml:space="preserve">[-100 x 50 x 5t </v>
          </cell>
          <cell r="D202" t="str">
            <v>KG</v>
          </cell>
          <cell r="E202">
            <v>275</v>
          </cell>
          <cell r="F202" t="str">
            <v>(8.6x2)+(0.9x12)=28M+(할증5%)=29.4M</v>
          </cell>
          <cell r="G202">
            <v>0.05</v>
          </cell>
        </row>
        <row r="203">
          <cell r="A203" t="e">
            <v>#REF!</v>
          </cell>
          <cell r="B203" t="str">
            <v xml:space="preserve"> </v>
          </cell>
          <cell r="C203" t="str">
            <v xml:space="preserve"> </v>
          </cell>
          <cell r="D203" t="str">
            <v xml:space="preserve"> </v>
          </cell>
          <cell r="E203" t="str">
            <v xml:space="preserve"> </v>
          </cell>
          <cell r="F203" t="str">
            <v>=29.4x9.36KG/M= 275.18KG 약 275KG</v>
          </cell>
        </row>
        <row r="204">
          <cell r="A204" t="e">
            <v>#REF!</v>
          </cell>
          <cell r="B204" t="str">
            <v>ROUND BAR</v>
          </cell>
          <cell r="C204" t="str">
            <v>Ø19</v>
          </cell>
          <cell r="D204" t="str">
            <v>KG</v>
          </cell>
          <cell r="E204">
            <v>18</v>
          </cell>
          <cell r="F204" t="str">
            <v xml:space="preserve">HANGER POINT 8곳,8x1M=8x2.23KG = 17.84KG </v>
          </cell>
        </row>
        <row r="205">
          <cell r="A205" t="e">
            <v>#REF!</v>
          </cell>
          <cell r="B205" t="str">
            <v>TURNBUCKLE</v>
          </cell>
          <cell r="C205" t="str">
            <v>W5/8" x 300</v>
          </cell>
          <cell r="D205" t="str">
            <v>EA</v>
          </cell>
          <cell r="E205">
            <v>8</v>
          </cell>
          <cell r="F205" t="str">
            <v>HANGER POINT</v>
          </cell>
        </row>
        <row r="206">
          <cell r="A206" t="e">
            <v>#REF!</v>
          </cell>
          <cell r="B206" t="str">
            <v>SHACKLE</v>
          </cell>
          <cell r="C206" t="str">
            <v xml:space="preserve">W5/8" </v>
          </cell>
          <cell r="D206" t="str">
            <v>EA</v>
          </cell>
          <cell r="E206">
            <v>16</v>
          </cell>
          <cell r="F206" t="str">
            <v>1PONT당 2EA씩이므로 8x2 = 16EA</v>
          </cell>
        </row>
        <row r="207">
          <cell r="A207" t="e">
            <v>#REF!</v>
          </cell>
          <cell r="B207" t="str">
            <v>HANGER BRACKET</v>
          </cell>
          <cell r="D207" t="str">
            <v>EA</v>
          </cell>
          <cell r="E207">
            <v>8</v>
          </cell>
          <cell r="F207" t="str">
            <v>천정부분 HANGER POINT</v>
          </cell>
        </row>
        <row r="208">
          <cell r="A208" t="e">
            <v>#REF!</v>
          </cell>
          <cell r="B208" t="str">
            <v>HANGER PLATE</v>
          </cell>
          <cell r="C208" t="str">
            <v>PL 9tx200x75</v>
          </cell>
          <cell r="D208" t="str">
            <v>EA</v>
          </cell>
          <cell r="E208">
            <v>8</v>
          </cell>
          <cell r="F208" t="str">
            <v>GRID 부분 HANGER POINT</v>
          </cell>
        </row>
        <row r="209">
          <cell r="A209" t="e">
            <v>#REF!</v>
          </cell>
          <cell r="B209" t="str">
            <v>도 장 비</v>
          </cell>
          <cell r="C209" t="str">
            <v>각 2회</v>
          </cell>
          <cell r="D209" t="str">
            <v>M2</v>
          </cell>
          <cell r="E209">
            <v>21</v>
          </cell>
          <cell r="F209" t="str">
            <v>CH-100(29x0.6)+ROUND BAR(8x0.1)++T'ASSY(8x0.3)=20.6 약 21M2</v>
          </cell>
        </row>
        <row r="210">
          <cell r="A210" t="e">
            <v>#REF!</v>
          </cell>
          <cell r="B210" t="str">
            <v xml:space="preserve"> </v>
          </cell>
          <cell r="C210" t="str">
            <v xml:space="preserve"> </v>
          </cell>
          <cell r="D210" t="str">
            <v xml:space="preserve"> </v>
          </cell>
          <cell r="E210" t="str">
            <v xml:space="preserve"> </v>
          </cell>
        </row>
        <row r="211">
          <cell r="B211" t="str">
            <v xml:space="preserve"> </v>
          </cell>
          <cell r="C211" t="str">
            <v xml:space="preserve"> </v>
          </cell>
          <cell r="D211" t="str">
            <v xml:space="preserve"> </v>
          </cell>
          <cell r="E211" t="str">
            <v xml:space="preserve"> </v>
          </cell>
        </row>
        <row r="218">
          <cell r="A218" t="e">
            <v>#REF!</v>
          </cell>
        </row>
        <row r="219">
          <cell r="A219" t="e">
            <v>#REF!</v>
          </cell>
        </row>
        <row r="220">
          <cell r="A220" t="e">
            <v>#REF!</v>
          </cell>
        </row>
        <row r="221">
          <cell r="A221" t="e">
            <v>#REF!</v>
          </cell>
        </row>
        <row r="222">
          <cell r="A222" t="e">
            <v>#REF!</v>
          </cell>
        </row>
        <row r="223">
          <cell r="B223" t="str">
            <v>공사명 : CONTROL PANEL</v>
          </cell>
          <cell r="D223" t="str">
            <v xml:space="preserve"> </v>
          </cell>
          <cell r="E223" t="str">
            <v xml:space="preserve"> </v>
          </cell>
          <cell r="F223" t="str">
            <v xml:space="preserve"> </v>
          </cell>
          <cell r="H223" t="str">
            <v>NO.1-09-00</v>
          </cell>
        </row>
        <row r="224">
          <cell r="A224" t="e">
            <v>#REF!</v>
          </cell>
          <cell r="B224" t="str">
            <v>PANEL</v>
          </cell>
          <cell r="C224" t="str">
            <v>800Lx1200Hx250D</v>
          </cell>
          <cell r="D224" t="str">
            <v>SET</v>
          </cell>
          <cell r="E224">
            <v>1</v>
          </cell>
          <cell r="F224" t="str">
            <v xml:space="preserve"> </v>
          </cell>
        </row>
        <row r="225">
          <cell r="B225" t="str">
            <v>MAIN N.F.B</v>
          </cell>
          <cell r="C225" t="str">
            <v>3P 20A</v>
          </cell>
          <cell r="D225" t="str">
            <v>EA</v>
          </cell>
          <cell r="E225">
            <v>1</v>
          </cell>
          <cell r="F225" t="str">
            <v xml:space="preserve"> </v>
          </cell>
        </row>
        <row r="226">
          <cell r="A226" t="e">
            <v>#REF!</v>
          </cell>
          <cell r="B226" t="str">
            <v>N.F.B</v>
          </cell>
          <cell r="C226" t="str">
            <v>3P 30AF/10AT</v>
          </cell>
          <cell r="D226" t="str">
            <v>EA</v>
          </cell>
          <cell r="E226">
            <v>1</v>
          </cell>
          <cell r="F226" t="str">
            <v>1.5KW 1회로 이므로</v>
          </cell>
        </row>
        <row r="227">
          <cell r="A227" t="e">
            <v>#REF!</v>
          </cell>
          <cell r="B227" t="str">
            <v>N.F.B</v>
          </cell>
          <cell r="C227" t="str">
            <v>2P 5A</v>
          </cell>
          <cell r="D227" t="str">
            <v>EA</v>
          </cell>
          <cell r="E227">
            <v>10</v>
          </cell>
          <cell r="F227" t="str">
            <v>25W x 6회로, 40W x 2회로, 100W x 1회로, 190W x 1회로= 10회로이므로</v>
          </cell>
        </row>
        <row r="228">
          <cell r="A228" t="e">
            <v>#REF!</v>
          </cell>
          <cell r="B228" t="str">
            <v xml:space="preserve">N.F.B(MACHINE OP') </v>
          </cell>
          <cell r="C228" t="str">
            <v>2P 5A</v>
          </cell>
          <cell r="D228" t="str">
            <v>EA</v>
          </cell>
          <cell r="E228">
            <v>1</v>
          </cell>
          <cell r="F228" t="str">
            <v xml:space="preserve"> </v>
          </cell>
        </row>
        <row r="229">
          <cell r="B229" t="str">
            <v>MAGNETIC S/W</v>
          </cell>
          <cell r="C229" t="str">
            <v>SMO - 15</v>
          </cell>
          <cell r="D229" t="str">
            <v>EA</v>
          </cell>
          <cell r="E229">
            <v>2</v>
          </cell>
          <cell r="F229" t="str">
            <v>1회로 (1.5KW이하) x 2EA씩 (정.역회전)</v>
          </cell>
        </row>
        <row r="230">
          <cell r="A230" t="e">
            <v>#REF!</v>
          </cell>
          <cell r="B230" t="str">
            <v>전  선</v>
          </cell>
          <cell r="C230" t="str">
            <v>UL #24</v>
          </cell>
          <cell r="D230" t="str">
            <v>M</v>
          </cell>
          <cell r="E230">
            <v>10</v>
          </cell>
          <cell r="F230" t="str">
            <v xml:space="preserve"> </v>
          </cell>
        </row>
        <row r="231">
          <cell r="A231" t="e">
            <v>#REF!</v>
          </cell>
          <cell r="B231" t="str">
            <v>PILOT LAMP</v>
          </cell>
          <cell r="C231" t="str">
            <v xml:space="preserve"> </v>
          </cell>
          <cell r="D231" t="str">
            <v>EA</v>
          </cell>
          <cell r="E231">
            <v>2</v>
          </cell>
          <cell r="F231" t="str">
            <v>POWER용 1EA, OPERATION용 1EA</v>
          </cell>
        </row>
        <row r="232">
          <cell r="B232" t="str">
            <v>T.H</v>
          </cell>
          <cell r="D232" t="str">
            <v>EA</v>
          </cell>
          <cell r="E232">
            <v>1</v>
          </cell>
          <cell r="F232" t="str">
            <v>회로당 1EA씩 x 1회로</v>
          </cell>
        </row>
        <row r="233">
          <cell r="A233" t="e">
            <v>#REF!</v>
          </cell>
          <cell r="B233" t="str">
            <v>POWER RELAY</v>
          </cell>
          <cell r="C233" t="str">
            <v>4a4b</v>
          </cell>
          <cell r="D233" t="str">
            <v>EA</v>
          </cell>
          <cell r="E233">
            <v>20</v>
          </cell>
          <cell r="F233" t="str">
            <v>회로당 2EA씩 x 10회로</v>
          </cell>
        </row>
        <row r="234">
          <cell r="A234" t="e">
            <v>#REF!</v>
          </cell>
          <cell r="B234" t="str">
            <v>RELAY</v>
          </cell>
          <cell r="C234" t="str">
            <v>DC 24V 14PIN</v>
          </cell>
          <cell r="D234" t="str">
            <v>EA</v>
          </cell>
          <cell r="E234">
            <v>2</v>
          </cell>
          <cell r="F234" t="str">
            <v>회로당 2EA씩 x 1회로</v>
          </cell>
        </row>
        <row r="235">
          <cell r="A235" t="e">
            <v>#REF!</v>
          </cell>
          <cell r="B235" t="str">
            <v>RELAY SOCKET</v>
          </cell>
          <cell r="C235" t="str">
            <v>DC 24V 14PIN</v>
          </cell>
          <cell r="D235" t="str">
            <v>EA</v>
          </cell>
          <cell r="E235">
            <v>2</v>
          </cell>
          <cell r="F235" t="str">
            <v>회로당 2EA씩 x 1회로</v>
          </cell>
          <cell r="G235" t="str">
            <v xml:space="preserve"> </v>
          </cell>
        </row>
        <row r="236">
          <cell r="A236" t="e">
            <v>#REF!</v>
          </cell>
          <cell r="B236" t="str">
            <v>FUSE/SOCKET</v>
          </cell>
          <cell r="C236" t="str">
            <v xml:space="preserve"> </v>
          </cell>
          <cell r="D236" t="str">
            <v>EA</v>
          </cell>
          <cell r="E236">
            <v>3</v>
          </cell>
          <cell r="F236" t="str">
            <v>3상 이므로</v>
          </cell>
        </row>
        <row r="237">
          <cell r="A237" t="e">
            <v>#REF!</v>
          </cell>
          <cell r="B237" t="str">
            <v>TRANS</v>
          </cell>
          <cell r="C237" t="str">
            <v>250W 380/220,110,24V</v>
          </cell>
          <cell r="D237" t="str">
            <v>SET</v>
          </cell>
          <cell r="E237">
            <v>1</v>
          </cell>
        </row>
        <row r="238">
          <cell r="A238" t="e">
            <v>#REF!</v>
          </cell>
          <cell r="B238" t="str">
            <v>TERMINAL &amp; BLOCK</v>
          </cell>
          <cell r="C238" t="str">
            <v>20A</v>
          </cell>
          <cell r="D238" t="str">
            <v>EA</v>
          </cell>
          <cell r="E238">
            <v>44</v>
          </cell>
          <cell r="F238" t="str">
            <v>11CIR'x4EA=44EA (POWER)</v>
          </cell>
        </row>
        <row r="239">
          <cell r="A239" t="e">
            <v>#REF!</v>
          </cell>
          <cell r="B239" t="str">
            <v>TERMINAL &amp; BLOCK</v>
          </cell>
          <cell r="C239" t="str">
            <v>10A</v>
          </cell>
          <cell r="D239" t="str">
            <v>EA</v>
          </cell>
          <cell r="E239">
            <v>66</v>
          </cell>
          <cell r="F239" t="str">
            <v>11CIR'x6EA=66EA (OPERATION)</v>
          </cell>
        </row>
        <row r="240">
          <cell r="B240" t="str">
            <v>TERMINAL &amp; TUBE</v>
          </cell>
          <cell r="C240" t="str">
            <v>3.5sq</v>
          </cell>
          <cell r="D240" t="str">
            <v>SET</v>
          </cell>
          <cell r="E240">
            <v>88</v>
          </cell>
          <cell r="F240" t="str">
            <v xml:space="preserve"> </v>
          </cell>
        </row>
        <row r="241">
          <cell r="A241" t="e">
            <v>#REF!</v>
          </cell>
          <cell r="B241" t="str">
            <v>TERMINAL &amp; TUBE</v>
          </cell>
          <cell r="C241" t="str">
            <v>1.25sq</v>
          </cell>
          <cell r="D241" t="str">
            <v>SET</v>
          </cell>
          <cell r="E241">
            <v>132</v>
          </cell>
          <cell r="F241" t="str">
            <v xml:space="preserve"> </v>
          </cell>
        </row>
        <row r="242">
          <cell r="A242" t="e">
            <v>#REF!</v>
          </cell>
          <cell r="B242" t="str">
            <v>전   선</v>
          </cell>
          <cell r="C242" t="str">
            <v>IV 3.5sq</v>
          </cell>
          <cell r="D242" t="str">
            <v>M</v>
          </cell>
          <cell r="E242">
            <v>88</v>
          </cell>
          <cell r="F242" t="str">
            <v>회로당2M x (4가닥 x11회로)=88M</v>
          </cell>
        </row>
        <row r="243">
          <cell r="A243" t="e">
            <v>#REF!</v>
          </cell>
          <cell r="B243" t="str">
            <v>전   선</v>
          </cell>
          <cell r="C243" t="str">
            <v>IV 1.25sq</v>
          </cell>
          <cell r="D243" t="str">
            <v>M</v>
          </cell>
          <cell r="E243">
            <v>88</v>
          </cell>
          <cell r="F243" t="str">
            <v>회로당2M x (4가닥 x11회로)=88M</v>
          </cell>
          <cell r="H243" t="str">
            <v xml:space="preserve"> </v>
          </cell>
        </row>
        <row r="245">
          <cell r="A245" t="e">
            <v>#REF!</v>
          </cell>
          <cell r="B245" t="str">
            <v>공사명: CONTROL BOARD</v>
          </cell>
          <cell r="H245" t="str">
            <v>NO.1-10-00</v>
          </cell>
        </row>
        <row r="246">
          <cell r="A246" t="e">
            <v>#REF!</v>
          </cell>
          <cell r="B246" t="str">
            <v>CONTROL BOARD</v>
          </cell>
          <cell r="C246" t="str">
            <v>325x350x80</v>
          </cell>
          <cell r="D246" t="str">
            <v>SET</v>
          </cell>
          <cell r="E246">
            <v>1</v>
          </cell>
          <cell r="F246" t="str">
            <v>도면 참조</v>
          </cell>
        </row>
        <row r="247">
          <cell r="A247" t="e">
            <v>#REF!</v>
          </cell>
          <cell r="B247" t="str">
            <v>PILOT LAMP</v>
          </cell>
          <cell r="C247" t="str">
            <v>Ø16</v>
          </cell>
          <cell r="D247" t="str">
            <v>EA</v>
          </cell>
          <cell r="E247">
            <v>1</v>
          </cell>
          <cell r="F247" t="str">
            <v>도면 참조</v>
          </cell>
        </row>
        <row r="248">
          <cell r="A248" t="e">
            <v>#REF!</v>
          </cell>
          <cell r="B248" t="str">
            <v>KEY S/W</v>
          </cell>
          <cell r="C248" t="str">
            <v xml:space="preserve"> </v>
          </cell>
          <cell r="D248" t="str">
            <v>EA</v>
          </cell>
          <cell r="E248">
            <v>1</v>
          </cell>
          <cell r="F248" t="str">
            <v>도면 참조</v>
          </cell>
          <cell r="G248" t="str">
            <v xml:space="preserve"> </v>
          </cell>
        </row>
        <row r="249">
          <cell r="A249" t="e">
            <v>#REF!</v>
          </cell>
          <cell r="B249" t="str">
            <v>EMERGENCY S/W</v>
          </cell>
          <cell r="C249" t="str">
            <v>Ø25</v>
          </cell>
          <cell r="D249" t="str">
            <v>EA</v>
          </cell>
          <cell r="E249">
            <v>1</v>
          </cell>
          <cell r="F249" t="str">
            <v>도면 참조</v>
          </cell>
        </row>
        <row r="250">
          <cell r="A250" t="e">
            <v>#REF!</v>
          </cell>
          <cell r="B250" t="str">
            <v>선 택 S/W</v>
          </cell>
          <cell r="C250" t="str">
            <v xml:space="preserve">Ø16 </v>
          </cell>
          <cell r="D250" t="str">
            <v>EA</v>
          </cell>
          <cell r="E250">
            <v>11</v>
          </cell>
          <cell r="F250" t="str">
            <v>도면 참조</v>
          </cell>
        </row>
        <row r="251">
          <cell r="A251" t="e">
            <v>#REF!</v>
          </cell>
          <cell r="B251" t="str">
            <v>PUSH BUTTON S/W</v>
          </cell>
          <cell r="C251" t="str">
            <v xml:space="preserve">Ø16 </v>
          </cell>
          <cell r="D251" t="str">
            <v>EA</v>
          </cell>
          <cell r="E251">
            <v>33</v>
          </cell>
          <cell r="F251" t="str">
            <v>11회로 x 3EA = 33EA</v>
          </cell>
        </row>
        <row r="252">
          <cell r="A252" t="e">
            <v>#REF!</v>
          </cell>
          <cell r="B252" t="str">
            <v>TERMINAL BLOCK</v>
          </cell>
          <cell r="C252" t="str">
            <v>20A</v>
          </cell>
          <cell r="D252" t="str">
            <v>EA</v>
          </cell>
          <cell r="E252">
            <v>33</v>
          </cell>
          <cell r="F252" t="str">
            <v>11회로 x3EA = 33EA</v>
          </cell>
        </row>
        <row r="253">
          <cell r="A253" t="e">
            <v>#REF!</v>
          </cell>
          <cell r="B253" t="str">
            <v xml:space="preserve"> </v>
          </cell>
          <cell r="D253" t="str">
            <v xml:space="preserve"> </v>
          </cell>
          <cell r="E253" t="str">
            <v xml:space="preserve"> </v>
          </cell>
          <cell r="F253" t="str">
            <v xml:space="preserve"> </v>
          </cell>
        </row>
        <row r="254">
          <cell r="A254" t="e">
            <v>#REF!</v>
          </cell>
          <cell r="B254" t="str">
            <v xml:space="preserve"> </v>
          </cell>
          <cell r="D254" t="str">
            <v xml:space="preserve"> </v>
          </cell>
          <cell r="E254" t="str">
            <v xml:space="preserve"> </v>
          </cell>
          <cell r="F254" t="str">
            <v xml:space="preserve"> </v>
          </cell>
        </row>
        <row r="255">
          <cell r="A255" t="e">
            <v>#REF!</v>
          </cell>
        </row>
        <row r="256">
          <cell r="A256" t="e">
            <v>#REF!</v>
          </cell>
        </row>
        <row r="258">
          <cell r="A258" t="e">
            <v>#REF!</v>
          </cell>
        </row>
        <row r="259">
          <cell r="A259" t="e">
            <v>#REF!</v>
          </cell>
        </row>
        <row r="260">
          <cell r="A260" t="e">
            <v>#REF!</v>
          </cell>
        </row>
        <row r="262">
          <cell r="A262" t="e">
            <v>#REF!</v>
          </cell>
          <cell r="G262" t="str">
            <v xml:space="preserve"> </v>
          </cell>
          <cell r="H262" t="str">
            <v xml:space="preserve"> </v>
          </cell>
        </row>
        <row r="263">
          <cell r="A263" t="e">
            <v>#REF!</v>
          </cell>
          <cell r="B263" t="str">
            <v xml:space="preserve"> </v>
          </cell>
          <cell r="C263" t="str">
            <v xml:space="preserve"> </v>
          </cell>
          <cell r="D263" t="str">
            <v xml:space="preserve"> </v>
          </cell>
          <cell r="E263" t="str">
            <v xml:space="preserve"> </v>
          </cell>
          <cell r="F263" t="str">
            <v xml:space="preserve"> </v>
          </cell>
        </row>
        <row r="264">
          <cell r="A264" t="e">
            <v>#REF!</v>
          </cell>
        </row>
        <row r="265">
          <cell r="A265" t="e">
            <v>#REF!</v>
          </cell>
        </row>
        <row r="266">
          <cell r="A266" t="e">
            <v>#REF!</v>
          </cell>
        </row>
        <row r="267">
          <cell r="A267" t="e">
            <v>#REF!</v>
          </cell>
          <cell r="B267" t="str">
            <v>공사명 : MACHINE PART (1.5KW x 4P用: WINCH TYPE)</v>
          </cell>
          <cell r="H267" t="str">
            <v>일위대가-1</v>
          </cell>
        </row>
        <row r="268">
          <cell r="A268" t="e">
            <v>#REF!</v>
          </cell>
          <cell r="B268" t="str">
            <v>MOTOR</v>
          </cell>
          <cell r="C268" t="str">
            <v>1.5KW x 4P</v>
          </cell>
          <cell r="D268" t="str">
            <v>대</v>
          </cell>
          <cell r="E268">
            <v>1</v>
          </cell>
          <cell r="F268" t="str">
            <v xml:space="preserve"> </v>
          </cell>
        </row>
        <row r="269">
          <cell r="A269" t="e">
            <v>#REF!</v>
          </cell>
          <cell r="B269" t="str">
            <v>DISK BRAKE</v>
          </cell>
          <cell r="C269" t="str">
            <v>1.5KW x 4P用</v>
          </cell>
          <cell r="D269" t="str">
            <v>대</v>
          </cell>
          <cell r="E269">
            <v>1</v>
          </cell>
          <cell r="F269" t="str">
            <v xml:space="preserve"> </v>
          </cell>
        </row>
        <row r="270">
          <cell r="A270" t="e">
            <v>#REF!</v>
          </cell>
          <cell r="B270" t="str">
            <v>BOLT,NUT,W/S,S/W</v>
          </cell>
          <cell r="C270" t="str">
            <v>M12 x 40L</v>
          </cell>
          <cell r="D270" t="str">
            <v>SET</v>
          </cell>
          <cell r="E270">
            <v>4</v>
          </cell>
          <cell r="F270" t="str">
            <v>MOTOR 고정용</v>
          </cell>
        </row>
        <row r="271">
          <cell r="A271" t="e">
            <v>#REF!</v>
          </cell>
          <cell r="B271" t="str">
            <v>MOTOR DIE</v>
          </cell>
          <cell r="C271" t="str">
            <v>1.5KW x 4P用</v>
          </cell>
          <cell r="D271" t="str">
            <v>SET</v>
          </cell>
          <cell r="E271">
            <v>1</v>
          </cell>
          <cell r="F271" t="str">
            <v>MOTOR 고정용</v>
          </cell>
        </row>
        <row r="272">
          <cell r="A272" t="e">
            <v>#REF!</v>
          </cell>
          <cell r="B272" t="str">
            <v>STUD BOLT</v>
          </cell>
          <cell r="C272" t="str">
            <v>M16 x 200L</v>
          </cell>
          <cell r="D272" t="str">
            <v>SET</v>
          </cell>
          <cell r="E272">
            <v>4</v>
          </cell>
          <cell r="F272" t="str">
            <v>MOTOR 출력축과 WORM REDUCER 입력축과의 거리조절용</v>
          </cell>
        </row>
        <row r="273">
          <cell r="A273" t="e">
            <v>#REF!</v>
          </cell>
          <cell r="B273" t="str">
            <v>NUT</v>
          </cell>
          <cell r="C273" t="str">
            <v>M16</v>
          </cell>
          <cell r="D273" t="str">
            <v>EA</v>
          </cell>
          <cell r="E273">
            <v>16</v>
          </cell>
          <cell r="F273" t="str">
            <v>STUD BOLT 1EA당 4EA씩으므로 4EAx4EA= 16EA</v>
          </cell>
        </row>
        <row r="274">
          <cell r="A274" t="e">
            <v>#REF!</v>
          </cell>
          <cell r="B274" t="str">
            <v xml:space="preserve">V-PULLEY </v>
          </cell>
          <cell r="C274" t="str">
            <v>B형 x 2열 x 3"</v>
          </cell>
          <cell r="D274" t="str">
            <v>EA</v>
          </cell>
          <cell r="E274">
            <v>1</v>
          </cell>
          <cell r="F274" t="str">
            <v>MOTOR 출력용</v>
          </cell>
        </row>
        <row r="275">
          <cell r="A275" t="e">
            <v>#REF!</v>
          </cell>
          <cell r="B275" t="str">
            <v xml:space="preserve">V-PULLEY </v>
          </cell>
          <cell r="C275" t="str">
            <v>B형 x 2열 x 8"</v>
          </cell>
          <cell r="D275" t="str">
            <v>EA</v>
          </cell>
          <cell r="E275">
            <v>1</v>
          </cell>
          <cell r="F275" t="str">
            <v>WORM REDUCER 입력축용</v>
          </cell>
        </row>
        <row r="276">
          <cell r="A276" t="e">
            <v>#REF!</v>
          </cell>
          <cell r="B276" t="str">
            <v>V-BELT</v>
          </cell>
          <cell r="C276" t="str">
            <v>B형 x 42"</v>
          </cell>
          <cell r="D276" t="str">
            <v>EA</v>
          </cell>
          <cell r="E276">
            <v>2</v>
          </cell>
          <cell r="F276" t="str">
            <v>V-PULLEY가 2열</v>
          </cell>
        </row>
        <row r="277">
          <cell r="A277" t="e">
            <v>#REF!</v>
          </cell>
          <cell r="B277" t="str">
            <v>WORM REDUCER</v>
          </cell>
          <cell r="C277" t="str">
            <v>1.5KW x 4P用</v>
          </cell>
          <cell r="D277" t="str">
            <v>대</v>
          </cell>
          <cell r="E277">
            <v>1</v>
          </cell>
          <cell r="F277" t="str">
            <v xml:space="preserve"> </v>
          </cell>
        </row>
        <row r="278">
          <cell r="A278" t="e">
            <v>#REF!</v>
          </cell>
          <cell r="B278" t="str">
            <v>BOLT,NUT,W/S,S/W</v>
          </cell>
          <cell r="C278" t="str">
            <v>M16 x 60L</v>
          </cell>
          <cell r="D278" t="str">
            <v>SET</v>
          </cell>
          <cell r="E278">
            <v>2</v>
          </cell>
          <cell r="F278" t="str">
            <v>WORM REDUCER 고정용</v>
          </cell>
        </row>
        <row r="279">
          <cell r="A279" t="e">
            <v>#REF!</v>
          </cell>
          <cell r="B279" t="str">
            <v>BEARING</v>
          </cell>
          <cell r="C279" t="str">
            <v>UCP #207</v>
          </cell>
          <cell r="D279" t="str">
            <v>EA</v>
          </cell>
          <cell r="E279">
            <v>1</v>
          </cell>
          <cell r="F279" t="str">
            <v xml:space="preserve"> </v>
          </cell>
        </row>
        <row r="280">
          <cell r="A280" t="e">
            <v>#REF!</v>
          </cell>
          <cell r="B280" t="str">
            <v>BEARING DIE</v>
          </cell>
          <cell r="C280" t="str">
            <v>UCP #207用</v>
          </cell>
          <cell r="D280" t="str">
            <v>EA</v>
          </cell>
          <cell r="E280">
            <v>1</v>
          </cell>
          <cell r="F280" t="str">
            <v xml:space="preserve"> </v>
          </cell>
        </row>
        <row r="281">
          <cell r="A281" t="e">
            <v>#REF!</v>
          </cell>
          <cell r="B281" t="str">
            <v>BOLT,NUT,W/S,S/W</v>
          </cell>
          <cell r="C281" t="str">
            <v>M16 x 60L</v>
          </cell>
          <cell r="D281" t="str">
            <v>SET</v>
          </cell>
          <cell r="E281">
            <v>2</v>
          </cell>
          <cell r="F281" t="str">
            <v>BEARING DIE 고정용</v>
          </cell>
        </row>
        <row r="282">
          <cell r="A282" t="e">
            <v>#REF!</v>
          </cell>
          <cell r="B282" t="str">
            <v>CHAIN SPROCKET</v>
          </cell>
          <cell r="C282" t="str">
            <v>DS #35 x 12t</v>
          </cell>
          <cell r="D282" t="str">
            <v>SET</v>
          </cell>
          <cell r="E282">
            <v>1</v>
          </cell>
          <cell r="F282" t="str">
            <v>LIMIT 제어동력 전달용 (CAM LINIT S/W 입력축)</v>
          </cell>
        </row>
        <row r="283">
          <cell r="A283" t="e">
            <v>#REF!</v>
          </cell>
          <cell r="B283" t="str">
            <v>CHAIN SPROCKET</v>
          </cell>
          <cell r="C283" t="str">
            <v>DS #35 x 27t</v>
          </cell>
          <cell r="D283" t="str">
            <v>SET</v>
          </cell>
          <cell r="E283">
            <v>1</v>
          </cell>
          <cell r="F283" t="str">
            <v>LIMIT 제어동력 전달용 (WORM REDUCER 출력축 끝단)</v>
          </cell>
        </row>
        <row r="284">
          <cell r="A284" t="e">
            <v>#REF!</v>
          </cell>
          <cell r="B284" t="str">
            <v xml:space="preserve">CHAIN </v>
          </cell>
          <cell r="C284" t="str">
            <v xml:space="preserve">DS #35 </v>
          </cell>
          <cell r="D284" t="str">
            <v>SET</v>
          </cell>
          <cell r="E284">
            <v>1</v>
          </cell>
          <cell r="F284" t="str">
            <v>LIMIT 제어동력</v>
          </cell>
        </row>
        <row r="285">
          <cell r="A285" t="e">
            <v>#REF!</v>
          </cell>
          <cell r="B285" t="str">
            <v>CHAIN OFFSET LINK</v>
          </cell>
          <cell r="C285" t="str">
            <v xml:space="preserve">DS #35用 </v>
          </cell>
          <cell r="D285" t="str">
            <v>EA</v>
          </cell>
          <cell r="E285">
            <v>1</v>
          </cell>
          <cell r="F285" t="str">
            <v>CHAIN 연결용</v>
          </cell>
        </row>
        <row r="286">
          <cell r="A286" t="e">
            <v>#REF!</v>
          </cell>
          <cell r="B286" t="str">
            <v>CAM LIMIT S/W</v>
          </cell>
          <cell r="C286" t="str">
            <v>SCREW TYPE</v>
          </cell>
          <cell r="D286" t="str">
            <v>SET</v>
          </cell>
          <cell r="E286">
            <v>1</v>
          </cell>
          <cell r="F286" t="str">
            <v>LIMIT 제어동력</v>
          </cell>
        </row>
        <row r="287">
          <cell r="A287" t="e">
            <v>#REF!</v>
          </cell>
          <cell r="B287" t="str">
            <v>LIMIT S/W DIE</v>
          </cell>
          <cell r="C287" t="str">
            <v xml:space="preserve"> </v>
          </cell>
          <cell r="D287" t="str">
            <v>SET</v>
          </cell>
          <cell r="E287">
            <v>1</v>
          </cell>
          <cell r="F287" t="str">
            <v xml:space="preserve"> </v>
          </cell>
        </row>
        <row r="288">
          <cell r="A288" t="e">
            <v>#REF!</v>
          </cell>
          <cell r="B288" t="str">
            <v>BOLT,NUT,W/S,S/W</v>
          </cell>
          <cell r="C288" t="str">
            <v>M6 x 30L</v>
          </cell>
          <cell r="D288" t="str">
            <v>SET</v>
          </cell>
          <cell r="E288">
            <v>2</v>
          </cell>
          <cell r="F288" t="str">
            <v>CAM LIMITS S/W 고정용</v>
          </cell>
        </row>
        <row r="289">
          <cell r="A289" t="e">
            <v>#REF!</v>
          </cell>
        </row>
        <row r="290">
          <cell r="A290" t="e">
            <v>#REF!</v>
          </cell>
        </row>
        <row r="291">
          <cell r="A291" t="e">
            <v>#REF!</v>
          </cell>
        </row>
        <row r="292">
          <cell r="A292" t="e">
            <v>#REF!</v>
          </cell>
        </row>
        <row r="293">
          <cell r="A293" t="e">
            <v>#REF!</v>
          </cell>
        </row>
        <row r="294">
          <cell r="A294" t="e">
            <v>#REF!</v>
          </cell>
        </row>
        <row r="295">
          <cell r="A295" t="e">
            <v>#REF!</v>
          </cell>
        </row>
        <row r="296">
          <cell r="A296" t="e">
            <v>#REF!</v>
          </cell>
        </row>
        <row r="297">
          <cell r="A297" t="e">
            <v>#REF!</v>
          </cell>
        </row>
        <row r="298">
          <cell r="A298" t="e">
            <v>#REF!</v>
          </cell>
        </row>
        <row r="299">
          <cell r="A299" t="e">
            <v>#REF!</v>
          </cell>
        </row>
        <row r="300">
          <cell r="A300" t="e">
            <v>#REF!</v>
          </cell>
        </row>
        <row r="301">
          <cell r="A301" t="e">
            <v>#REF!</v>
          </cell>
        </row>
        <row r="302">
          <cell r="A302" t="e">
            <v>#REF!</v>
          </cell>
        </row>
        <row r="303">
          <cell r="A303" t="e">
            <v>#REF!</v>
          </cell>
        </row>
        <row r="304">
          <cell r="A304" t="e">
            <v>#REF!</v>
          </cell>
        </row>
        <row r="305">
          <cell r="A305" t="e">
            <v>#REF!</v>
          </cell>
        </row>
        <row r="306">
          <cell r="A306" t="e">
            <v>#REF!</v>
          </cell>
        </row>
        <row r="307">
          <cell r="A307" t="e">
            <v>#REF!</v>
          </cell>
        </row>
        <row r="308">
          <cell r="A308" t="e">
            <v>#REF!</v>
          </cell>
        </row>
        <row r="309">
          <cell r="A309" t="e">
            <v>#REF!</v>
          </cell>
        </row>
        <row r="310">
          <cell r="A310" t="e">
            <v>#REF!</v>
          </cell>
        </row>
        <row r="311">
          <cell r="A311" t="e">
            <v>#REF!</v>
          </cell>
        </row>
        <row r="312">
          <cell r="A312" t="e">
            <v>#REF!</v>
          </cell>
        </row>
        <row r="313">
          <cell r="A313" t="e">
            <v>#REF!</v>
          </cell>
        </row>
        <row r="314">
          <cell r="A314" t="e">
            <v>#REF!</v>
          </cell>
        </row>
        <row r="315">
          <cell r="A315" t="e">
            <v>#REF!</v>
          </cell>
        </row>
        <row r="316">
          <cell r="A316" t="e">
            <v>#REF!</v>
          </cell>
        </row>
        <row r="317">
          <cell r="A317" t="e">
            <v>#REF!</v>
          </cell>
        </row>
        <row r="318">
          <cell r="A318" t="e">
            <v>#REF!</v>
          </cell>
        </row>
        <row r="319">
          <cell r="A319" t="e">
            <v>#REF!</v>
          </cell>
        </row>
        <row r="320">
          <cell r="A320" t="e">
            <v>#REF!</v>
          </cell>
        </row>
        <row r="321">
          <cell r="A321" t="e">
            <v>#REF!</v>
          </cell>
        </row>
        <row r="322">
          <cell r="A322" t="e">
            <v>#REF!</v>
          </cell>
        </row>
        <row r="323">
          <cell r="A323" t="e">
            <v>#REF!</v>
          </cell>
        </row>
        <row r="324">
          <cell r="A324" t="e">
            <v>#REF!</v>
          </cell>
        </row>
        <row r="325">
          <cell r="A325" t="e">
            <v>#REF!</v>
          </cell>
        </row>
        <row r="326">
          <cell r="A326" t="e">
            <v>#REF!</v>
          </cell>
        </row>
        <row r="327">
          <cell r="A327" t="e">
            <v>#REF!</v>
          </cell>
        </row>
        <row r="328">
          <cell r="A328" t="e">
            <v>#REF!</v>
          </cell>
        </row>
        <row r="329">
          <cell r="A329" t="e">
            <v>#REF!</v>
          </cell>
        </row>
        <row r="330">
          <cell r="A330" t="e">
            <v>#REF!</v>
          </cell>
        </row>
        <row r="331">
          <cell r="A331" t="e">
            <v>#REF!</v>
          </cell>
        </row>
        <row r="332">
          <cell r="A332" t="e">
            <v>#REF!</v>
          </cell>
        </row>
        <row r="333">
          <cell r="A333" t="e">
            <v>#REF!</v>
          </cell>
        </row>
        <row r="334">
          <cell r="A334" t="e">
            <v>#REF!</v>
          </cell>
        </row>
        <row r="335">
          <cell r="A335" t="e">
            <v>#REF!</v>
          </cell>
        </row>
        <row r="336">
          <cell r="A336" t="e">
            <v>#REF!</v>
          </cell>
        </row>
        <row r="337">
          <cell r="A337" t="e">
            <v>#REF!</v>
          </cell>
        </row>
        <row r="338">
          <cell r="A338" t="e">
            <v>#REF!</v>
          </cell>
        </row>
        <row r="339">
          <cell r="A339" t="e">
            <v>#REF!</v>
          </cell>
        </row>
        <row r="340">
          <cell r="A340" t="e">
            <v>#REF!</v>
          </cell>
        </row>
        <row r="341">
          <cell r="A341" t="e">
            <v>#REF!</v>
          </cell>
        </row>
        <row r="342">
          <cell r="A342" t="e">
            <v>#REF!</v>
          </cell>
        </row>
        <row r="343">
          <cell r="A343" t="e">
            <v>#REF!</v>
          </cell>
        </row>
        <row r="344">
          <cell r="A344" t="e">
            <v>#REF!</v>
          </cell>
        </row>
        <row r="345">
          <cell r="A345" t="e">
            <v>#REF!</v>
          </cell>
        </row>
        <row r="346">
          <cell r="A346" t="e">
            <v>#REF!</v>
          </cell>
        </row>
        <row r="347">
          <cell r="A347" t="e">
            <v>#REF!</v>
          </cell>
        </row>
        <row r="348">
          <cell r="A348" t="e">
            <v>#REF!</v>
          </cell>
        </row>
        <row r="349">
          <cell r="A349" t="e">
            <v>#REF!</v>
          </cell>
        </row>
        <row r="350">
          <cell r="A350" t="e">
            <v>#REF!</v>
          </cell>
        </row>
        <row r="351">
          <cell r="A351" t="e">
            <v>#REF!</v>
          </cell>
        </row>
        <row r="352">
          <cell r="A352" t="e">
            <v>#REF!</v>
          </cell>
        </row>
        <row r="353">
          <cell r="A353" t="e">
            <v>#REF!</v>
          </cell>
        </row>
        <row r="354">
          <cell r="A354" t="e">
            <v>#REF!</v>
          </cell>
        </row>
        <row r="355">
          <cell r="A355" t="e">
            <v>#REF!</v>
          </cell>
        </row>
        <row r="356">
          <cell r="A356" t="e">
            <v>#REF!</v>
          </cell>
        </row>
        <row r="357">
          <cell r="A357" t="e">
            <v>#REF!</v>
          </cell>
        </row>
        <row r="358">
          <cell r="A358" t="e">
            <v>#REF!</v>
          </cell>
        </row>
        <row r="359">
          <cell r="A359" t="e">
            <v>#REF!</v>
          </cell>
        </row>
        <row r="360">
          <cell r="A360" t="e">
            <v>#REF!</v>
          </cell>
        </row>
        <row r="361">
          <cell r="A361" t="e">
            <v>#REF!</v>
          </cell>
        </row>
        <row r="362">
          <cell r="A362" t="e">
            <v>#REF!</v>
          </cell>
        </row>
        <row r="363">
          <cell r="A363" t="e">
            <v>#REF!</v>
          </cell>
        </row>
        <row r="364">
          <cell r="A364" t="e">
            <v>#REF!</v>
          </cell>
        </row>
        <row r="365">
          <cell r="A365" t="e">
            <v>#REF!</v>
          </cell>
        </row>
        <row r="366">
          <cell r="A366" t="e">
            <v>#REF!</v>
          </cell>
        </row>
        <row r="367">
          <cell r="A367" t="e">
            <v>#REF!</v>
          </cell>
        </row>
        <row r="368">
          <cell r="A368" t="e">
            <v>#REF!</v>
          </cell>
        </row>
        <row r="369">
          <cell r="A369" t="e">
            <v>#REF!</v>
          </cell>
        </row>
        <row r="370">
          <cell r="A370" t="e">
            <v>#REF!</v>
          </cell>
        </row>
        <row r="371">
          <cell r="A371" t="e">
            <v>#REF!</v>
          </cell>
        </row>
        <row r="372">
          <cell r="A372" t="e">
            <v>#REF!</v>
          </cell>
        </row>
        <row r="373">
          <cell r="A373" t="e">
            <v>#REF!</v>
          </cell>
        </row>
        <row r="374">
          <cell r="A374" t="e">
            <v>#REF!</v>
          </cell>
        </row>
        <row r="375">
          <cell r="A375" t="e">
            <v>#REF!</v>
          </cell>
        </row>
        <row r="376">
          <cell r="A376" t="e">
            <v>#REF!</v>
          </cell>
        </row>
        <row r="377">
          <cell r="A377" t="e">
            <v>#REF!</v>
          </cell>
        </row>
        <row r="378">
          <cell r="A378" t="e">
            <v>#REF!</v>
          </cell>
        </row>
        <row r="379">
          <cell r="A379" t="e">
            <v>#REF!</v>
          </cell>
        </row>
        <row r="380">
          <cell r="A380" t="e">
            <v>#REF!</v>
          </cell>
        </row>
        <row r="381">
          <cell r="A381" t="e">
            <v>#REF!</v>
          </cell>
        </row>
        <row r="382">
          <cell r="A382" t="e">
            <v>#REF!</v>
          </cell>
        </row>
        <row r="383">
          <cell r="A383" t="e">
            <v>#REF!</v>
          </cell>
        </row>
        <row r="384">
          <cell r="A384" t="e">
            <v>#REF!</v>
          </cell>
        </row>
        <row r="385">
          <cell r="A385" t="e">
            <v>#REF!</v>
          </cell>
        </row>
        <row r="386">
          <cell r="A386" t="e">
            <v>#REF!</v>
          </cell>
        </row>
        <row r="387">
          <cell r="A387" t="e">
            <v>#REF!</v>
          </cell>
        </row>
        <row r="388">
          <cell r="A388" t="e">
            <v>#REF!</v>
          </cell>
        </row>
        <row r="389">
          <cell r="A389" t="e">
            <v>#REF!</v>
          </cell>
        </row>
        <row r="390">
          <cell r="A390" t="e">
            <v>#REF!</v>
          </cell>
        </row>
        <row r="391">
          <cell r="A391" t="e">
            <v>#REF!</v>
          </cell>
        </row>
        <row r="392">
          <cell r="A392" t="e">
            <v>#REF!</v>
          </cell>
        </row>
        <row r="393">
          <cell r="A393" t="e">
            <v>#REF!</v>
          </cell>
        </row>
        <row r="394">
          <cell r="A394" t="e">
            <v>#REF!</v>
          </cell>
        </row>
        <row r="395">
          <cell r="A395" t="e">
            <v>#REF!</v>
          </cell>
        </row>
        <row r="396">
          <cell r="A396" t="e">
            <v>#REF!</v>
          </cell>
        </row>
        <row r="397">
          <cell r="A397" t="e">
            <v>#REF!</v>
          </cell>
        </row>
        <row r="398">
          <cell r="A398" t="e">
            <v>#REF!</v>
          </cell>
        </row>
        <row r="399">
          <cell r="A399" t="e">
            <v>#REF!</v>
          </cell>
        </row>
        <row r="400">
          <cell r="A400" t="e">
            <v>#REF!</v>
          </cell>
        </row>
        <row r="401">
          <cell r="A401" t="e">
            <v>#REF!</v>
          </cell>
        </row>
        <row r="402">
          <cell r="A402" t="e">
            <v>#REF!</v>
          </cell>
        </row>
        <row r="403">
          <cell r="A403" t="e">
            <v>#REF!</v>
          </cell>
        </row>
        <row r="404">
          <cell r="A404" t="e">
            <v>#REF!</v>
          </cell>
        </row>
        <row r="405">
          <cell r="A405" t="e">
            <v>#REF!</v>
          </cell>
        </row>
        <row r="406">
          <cell r="A406" t="e">
            <v>#REF!</v>
          </cell>
        </row>
        <row r="407">
          <cell r="A407" t="e">
            <v>#REF!</v>
          </cell>
        </row>
        <row r="408">
          <cell r="A408" t="e">
            <v>#REF!</v>
          </cell>
        </row>
        <row r="409">
          <cell r="A409" t="e">
            <v>#REF!</v>
          </cell>
        </row>
        <row r="410">
          <cell r="A410" t="e">
            <v>#REF!</v>
          </cell>
        </row>
        <row r="411">
          <cell r="A411" t="e">
            <v>#REF!</v>
          </cell>
        </row>
        <row r="412">
          <cell r="A412" t="e">
            <v>#REF!</v>
          </cell>
        </row>
        <row r="413">
          <cell r="A413" t="e">
            <v>#REF!</v>
          </cell>
        </row>
        <row r="414">
          <cell r="A414" t="e">
            <v>#REF!</v>
          </cell>
        </row>
        <row r="415">
          <cell r="A415" t="e">
            <v>#REF!</v>
          </cell>
        </row>
        <row r="416">
          <cell r="A416" t="e">
            <v>#REF!</v>
          </cell>
        </row>
        <row r="417">
          <cell r="A417" t="e">
            <v>#REF!</v>
          </cell>
        </row>
        <row r="418">
          <cell r="A418" t="e">
            <v>#REF!</v>
          </cell>
        </row>
        <row r="419">
          <cell r="A419" t="e">
            <v>#REF!</v>
          </cell>
        </row>
        <row r="420">
          <cell r="A420" t="e">
            <v>#REF!</v>
          </cell>
        </row>
        <row r="421">
          <cell r="A421" t="e">
            <v>#REF!</v>
          </cell>
        </row>
        <row r="422">
          <cell r="A422" t="e">
            <v>#REF!</v>
          </cell>
        </row>
        <row r="423">
          <cell r="A423" t="e">
            <v>#REF!</v>
          </cell>
        </row>
        <row r="424">
          <cell r="A424" t="e">
            <v>#REF!</v>
          </cell>
        </row>
        <row r="425">
          <cell r="A425" t="e">
            <v>#REF!</v>
          </cell>
        </row>
        <row r="426">
          <cell r="A426" t="e">
            <v>#REF!</v>
          </cell>
        </row>
        <row r="427">
          <cell r="A427" t="e">
            <v>#REF!</v>
          </cell>
        </row>
        <row r="428">
          <cell r="A428" t="e">
            <v>#REF!</v>
          </cell>
        </row>
        <row r="429">
          <cell r="A429" t="e">
            <v>#REF!</v>
          </cell>
        </row>
        <row r="430">
          <cell r="A430" t="e">
            <v>#REF!</v>
          </cell>
        </row>
        <row r="431">
          <cell r="A431" t="e">
            <v>#REF!</v>
          </cell>
        </row>
        <row r="432">
          <cell r="A432" t="e">
            <v>#REF!</v>
          </cell>
        </row>
        <row r="433">
          <cell r="A433" t="e">
            <v>#REF!</v>
          </cell>
        </row>
        <row r="434">
          <cell r="A434" t="e">
            <v>#REF!</v>
          </cell>
        </row>
        <row r="435">
          <cell r="A435" t="e">
            <v>#REF!</v>
          </cell>
        </row>
        <row r="436">
          <cell r="A436" t="e">
            <v>#REF!</v>
          </cell>
        </row>
        <row r="437">
          <cell r="A437" t="e">
            <v>#REF!</v>
          </cell>
        </row>
        <row r="438">
          <cell r="A438" t="e">
            <v>#REF!</v>
          </cell>
        </row>
        <row r="439">
          <cell r="A439" t="e">
            <v>#REF!</v>
          </cell>
        </row>
        <row r="440">
          <cell r="A440" t="e">
            <v>#REF!</v>
          </cell>
        </row>
        <row r="441">
          <cell r="A441" t="e">
            <v>#REF!</v>
          </cell>
        </row>
        <row r="442">
          <cell r="A442" t="e">
            <v>#REF!</v>
          </cell>
        </row>
      </sheetData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(1차)"/>
      <sheetName val="간지"/>
      <sheetName val="표지"/>
      <sheetName val="내역표지"/>
      <sheetName val="전체분설계설명"/>
      <sheetName val="예정공정"/>
      <sheetName val="증감대비(2회)"/>
      <sheetName val="전체분산출내역"/>
      <sheetName val="원가계산"/>
      <sheetName val="총변경원가"/>
      <sheetName val="총변경내역"/>
      <sheetName val="원가계산2"/>
      <sheetName val="일위목록"/>
      <sheetName val="일위(수목)"/>
      <sheetName val="일위(시설)"/>
      <sheetName val="일위(새끼,부대)"/>
      <sheetName val="일위신규(관목)"/>
      <sheetName val="일위신규(이식수목)"/>
      <sheetName val="단가산출(2차)"/>
      <sheetName val="단가산출"/>
      <sheetName val="단가대비"/>
      <sheetName val="단가대비 (2차)"/>
      <sheetName val="인력상하차"/>
      <sheetName val="기계상하차"/>
      <sheetName val="운반"/>
      <sheetName val="기계경비"/>
      <sheetName val="중기사용료"/>
      <sheetName val="기계경비(1차)"/>
      <sheetName val="중기사용료(1차)"/>
      <sheetName val="기계경비(2차) "/>
      <sheetName val="중기사용료(2차)  "/>
      <sheetName val="수량산출"/>
      <sheetName val="수목수량"/>
      <sheetName val="이식수목수량"/>
      <sheetName val="시설수량"/>
      <sheetName val="시비량"/>
      <sheetName val="비료수량"/>
      <sheetName val="포장수량"/>
      <sheetName val="잔디"/>
      <sheetName val="관목식재면적"/>
      <sheetName val="마운딩면고르기"/>
      <sheetName val="지주수량"/>
      <sheetName val="노임 (2)"/>
      <sheetName val="노임 (2차)"/>
      <sheetName val="G.R300경비"/>
      <sheetName val="단가"/>
      <sheetName val="DT"/>
      <sheetName val="롤러"/>
      <sheetName val="BH"/>
      <sheetName val="펌프차타설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맨홀공제단위수량"/>
      <sheetName val="공제길이"/>
      <sheetName val="지수단관"/>
      <sheetName val="기존맨홀파취복구"/>
      <sheetName val="직관 산출 근거"/>
      <sheetName val="자재산출"/>
      <sheetName val="수량산출"/>
      <sheetName val="수량 집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맨홀수량산출"/>
      <sheetName val="집계표"/>
      <sheetName val="가감수량"/>
      <sheetName val="단위수량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4.포장공"/>
      <sheetName val="관로"/>
      <sheetName val="가정연결관"/>
      <sheetName val="5.부대공"/>
      <sheetName val="(1)가시설공"/>
      <sheetName val="(2)경고"/>
      <sheetName val="(3)기타"/>
      <sheetName val="6.주요자재대"/>
      <sheetName val="7.폐기물"/>
      <sheetName val="노임이"/>
      <sheetName val="맨홀수량산출(A-LINE)"/>
      <sheetName val="기자재비"/>
      <sheetName val="토사(PE)"/>
      <sheetName val="단위중량"/>
      <sheetName val="원형1호맨홀토공수량"/>
      <sheetName val="원형맨~1"/>
      <sheetName val="버스운행안내"/>
      <sheetName val="근태계획서"/>
      <sheetName val="예방접종계획"/>
      <sheetName val="INPUT"/>
      <sheetName val="수량산출"/>
      <sheetName val="70%"/>
      <sheetName val="guard(mac)"/>
      <sheetName val="SORCE1"/>
      <sheetName val="G.R300경비"/>
      <sheetName val="Sheet3"/>
      <sheetName val="1호인버트수량"/>
      <sheetName val="가시설단위수량"/>
      <sheetName val="1호맨홀수량산출"/>
      <sheetName val="1호맨홀가감수량"/>
      <sheetName val="가시설(TYPE-A)"/>
      <sheetName val="1-1평균터파기고(1)"/>
      <sheetName val="Sheet1"/>
      <sheetName val="8.3해석단면 선정"/>
      <sheetName val="대로근거"/>
    </sheetNames>
    <sheetDataSet>
      <sheetData sheetId="0" refreshError="1"/>
      <sheetData sheetId="1" refreshError="1"/>
      <sheetData sheetId="2" refreshError="1"/>
      <sheetData sheetId="3" refreshError="1">
        <row r="6">
          <cell r="W6">
            <v>0.85</v>
          </cell>
        </row>
        <row r="7">
          <cell r="W7">
            <v>1.06</v>
          </cell>
        </row>
        <row r="8">
          <cell r="W8">
            <v>4.24</v>
          </cell>
        </row>
        <row r="9">
          <cell r="W9">
            <v>9.6199999999999992</v>
          </cell>
        </row>
        <row r="10">
          <cell r="W10">
            <v>7.31</v>
          </cell>
        </row>
        <row r="12">
          <cell r="W12">
            <v>63.68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/>
      <sheetData sheetId="46"/>
      <sheetData sheetId="47"/>
      <sheetData sheetId="48" refreshError="1"/>
      <sheetData sheetId="4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호맨홀가시설토공(2~4)"/>
      <sheetName val="1호맨홀토공"/>
      <sheetName val="1호맨홀토공 (4)"/>
      <sheetName val="1호맨홀연결관토공 (2)"/>
      <sheetName val="토공총괄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터파기및재료"/>
      <sheetName val="가감수량"/>
      <sheetName val="맨홀수량산출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터파기및재료"/>
      <sheetName val="기계경비"/>
      <sheetName val="조명시설"/>
      <sheetName val="DATE"/>
      <sheetName val="INPUT"/>
      <sheetName val="2000.11월설계내역"/>
      <sheetName val="여과지동"/>
      <sheetName val="기초자료"/>
      <sheetName val="수량산출"/>
      <sheetName val="실행철강하도"/>
      <sheetName val="비목군분류일위"/>
      <sheetName val="9GNG운반"/>
      <sheetName val="기초단가"/>
      <sheetName val="공구원가계산"/>
      <sheetName val="기존포장깨기"/>
      <sheetName val="석축헐기"/>
      <sheetName val="준검 내역서"/>
      <sheetName val="맨홀수량산출(A-LIN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축1"/>
      <sheetName val="건축2"/>
      <sheetName val="건축3"/>
      <sheetName val="건축4"/>
      <sheetName val="건축5"/>
      <sheetName val="토목"/>
      <sheetName val="토목2"/>
      <sheetName val="전기설비"/>
      <sheetName val="변경내역"/>
      <sheetName val="소방분류"/>
      <sheetName val="건축1(산업)"/>
      <sheetName val="건축2(산업)"/>
      <sheetName val="내역서(기성청구)"/>
      <sheetName val="일위집계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1"/>
      <sheetName val="표지"/>
      <sheetName val="공사개요"/>
      <sheetName val="PAGE2"/>
      <sheetName val="조직표"/>
      <sheetName val="직원투입"/>
      <sheetName val="SPAGE3"/>
      <sheetName val="실행집계표"/>
      <sheetName val="공종별집계"/>
      <sheetName val="PAGE4"/>
      <sheetName val="외주"/>
      <sheetName val="토목"/>
      <sheetName val="지급자재"/>
      <sheetName val="현장관리비"/>
      <sheetName val="Sheet2"/>
      <sheetName val="Sheet3"/>
      <sheetName val="건축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식재인부"/>
      <sheetName val="데이타"/>
      <sheetName val="수목(가-마)"/>
      <sheetName val="수목(바-주목)"/>
      <sheetName val="수목(중국단풍-)"/>
      <sheetName val="지주목수"/>
      <sheetName val="갑지"/>
      <sheetName val="목차"/>
      <sheetName val="1표지-공사시방서"/>
      <sheetName val="2표지-설계내역서"/>
      <sheetName val="원가계산서"/>
      <sheetName val="관급내역서"/>
      <sheetName val="내역서"/>
      <sheetName val="일위대가표"/>
      <sheetName val="aiming(일위대가표)"/>
      <sheetName val="산출서"/>
      <sheetName val="F단가비교표"/>
      <sheetName val="3표지-설계도면"/>
      <sheetName val="노임"/>
      <sheetName val="炷舅?XLS]데이타'!$E$124"/>
      <sheetName val="ls]노임"/>
      <sheetName val="____"/>
      <sheetName val="___"/>
      <sheetName val="설변공종별"/>
      <sheetName val="설변조정내역"/>
      <sheetName val="건기토원가"/>
      <sheetName val="집계표"/>
      <sheetName val="건축원가"/>
      <sheetName val="토목원가"/>
      <sheetName val="기계원가"/>
      <sheetName val="건축집계"/>
      <sheetName val="건축내역"/>
      <sheetName val="토목내역"/>
      <sheetName val="기계내역"/>
      <sheetName val="표지"/>
      <sheetName val="소일위대가코드표"/>
      <sheetName val="炷舅?XLS"/>
      <sheetName val="ls"/>
      <sheetName val="토공사"/>
      <sheetName val="간접"/>
      <sheetName val="설명"/>
      <sheetName val="노임단가"/>
      <sheetName val="단가조사"/>
      <sheetName val=""/>
      <sheetName val="품셈집계표"/>
      <sheetName val="자재조사표(참고용)"/>
      <sheetName val="일반부표집계표"/>
      <sheetName val="수목일위"/>
      <sheetName val="기타 정보통신공사"/>
      <sheetName val="6호기"/>
      <sheetName val="건축2"/>
      <sheetName val="수목데이타"/>
      <sheetName val="수목표준대가"/>
      <sheetName val="원가계산"/>
      <sheetName val="Sheet1"/>
      <sheetName val="Customer Databas"/>
      <sheetName val="원내역"/>
      <sheetName val="노임이"/>
      <sheetName val="단가대비표"/>
      <sheetName val="AS포장복구 "/>
      <sheetName val="공종단가"/>
      <sheetName val="참고"/>
      <sheetName val="공사개요"/>
      <sheetName val="1"/>
      <sheetName val="2"/>
      <sheetName val="3"/>
      <sheetName val="4"/>
      <sheetName val="5"/>
      <sheetName val="갑  지"/>
      <sheetName val="전익자재"/>
      <sheetName val="2000.11월설계내역"/>
      <sheetName val="품셈TABLE"/>
      <sheetName val="표지 (2)"/>
      <sheetName val="시설물일위"/>
      <sheetName val="가설공사"/>
      <sheetName val="단가결정"/>
      <sheetName val="내역아"/>
      <sheetName val="울타리"/>
      <sheetName val="문학간접"/>
      <sheetName val="화재 탐지 설비"/>
      <sheetName val="䈘목(중국단풍-)"/>
      <sheetName val="장비별표(오거보링)(Ø400)(12M)"/>
      <sheetName val="기초일위"/>
      <sheetName val="시설일위"/>
      <sheetName val="조명일위"/>
      <sheetName val="직재"/>
      <sheetName val="재집"/>
      <sheetName val="일위대가(가설)"/>
      <sheetName val="골조시행"/>
      <sheetName val="접속도로1"/>
      <sheetName val="평가데이터"/>
      <sheetName val="unit 4"/>
      <sheetName val="Total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수량산출서"/>
      <sheetName val="간선계산"/>
      <sheetName val="1차증가원가계산"/>
      <sheetName val="가설공사비"/>
      <sheetName val="도로구조공사비"/>
      <sheetName val="도로토공공사비"/>
      <sheetName val="여수토공사비"/>
      <sheetName val="자재단가조사표-수목"/>
      <sheetName val="금액"/>
      <sheetName val="단가 및 재료비"/>
      <sheetName val="단가산출2"/>
      <sheetName val="파일의이용"/>
      <sheetName val="공종목록표"/>
      <sheetName val="가감수량"/>
      <sheetName val="맨홀수량산출"/>
      <sheetName val="이름표지정"/>
      <sheetName val="Sheet2"/>
      <sheetName val="철근총괄집계표"/>
      <sheetName val="#REF"/>
      <sheetName val="집수정(600-700)"/>
      <sheetName val="토사(PE)"/>
      <sheetName val="DATE"/>
      <sheetName val="Sheet3"/>
      <sheetName val="터파기및재료"/>
      <sheetName val="빗물받이(910-510-410)"/>
      <sheetName val="우수"/>
      <sheetName val="Sheet1 (2)"/>
      <sheetName val="조명시설"/>
      <sheetName val="1.설계조건"/>
      <sheetName val="일위대가"/>
      <sheetName val="교사기준면적(초등)"/>
      <sheetName val="준검 내역서"/>
      <sheetName val="49"/>
      <sheetName val="건축-물가변동"/>
      <sheetName val="데리네이타현황"/>
      <sheetName val="현장관리비"/>
      <sheetName val="금액내역서"/>
      <sheetName val="총괄내역"/>
      <sheetName val="기본단가표"/>
      <sheetName val="9811"/>
      <sheetName val="노무,재료"/>
      <sheetName val="금융비용"/>
      <sheetName val="별표집계"/>
      <sheetName val="견적시담(송포2공구)"/>
      <sheetName val="공종별원가계산"/>
      <sheetName val="내역"/>
      <sheetName val="총괄내역서"/>
      <sheetName val="연습"/>
      <sheetName val="2000년1차"/>
      <sheetName val="2000전체분"/>
      <sheetName val="남양내역"/>
      <sheetName val="Sheet4"/>
      <sheetName val="EACT10"/>
      <sheetName val="전체"/>
      <sheetName val="A"/>
      <sheetName val="자재단가"/>
      <sheetName val="9509"/>
      <sheetName val="DANGA"/>
      <sheetName val="시멘트"/>
      <sheetName val="물가자료"/>
      <sheetName val="BID"/>
      <sheetName val="산출내역서집계표"/>
      <sheetName val="DC-O-4-S(설명서)"/>
      <sheetName val="data"/>
      <sheetName val="직접경비"/>
      <sheetName val="직접인건비"/>
      <sheetName val="전주2本1"/>
      <sheetName val="토공산출(주차장)"/>
      <sheetName val="현장관리"/>
      <sheetName val="공통가설"/>
      <sheetName val="매입"/>
      <sheetName val="토공산출 (아파트)"/>
      <sheetName val="단가산출1"/>
      <sheetName val="Mc1"/>
      <sheetName val="단가산출"/>
      <sheetName val="횡배수관토공수량"/>
      <sheetName val="10공구일위"/>
      <sheetName val="개인"/>
      <sheetName val="단가"/>
      <sheetName val="참조"/>
      <sheetName val="중기사용료산출근거"/>
      <sheetName val="정렬"/>
      <sheetName val="품셈"/>
      <sheetName val="INPUT"/>
      <sheetName val="5 일위목록"/>
      <sheetName val="7 단가조사"/>
      <sheetName val="6 일위대가"/>
      <sheetName val="ABUT수량-A1"/>
      <sheetName val="지주목시비량산출서"/>
      <sheetName val="대가표(품셈)"/>
      <sheetName val="기계경비적용기준"/>
      <sheetName val="전기혼잡제경비(45)"/>
      <sheetName val="가도공"/>
      <sheetName val="Ⅶ-2.현장경비산출"/>
      <sheetName val="철콘"/>
      <sheetName val="일위대가-1"/>
      <sheetName val="전기"/>
      <sheetName val="내역(APT)"/>
      <sheetName val="골조대비내역"/>
      <sheetName val="년도별시공"/>
      <sheetName val="2공구산출내역"/>
      <sheetName val="평가내역"/>
      <sheetName val="입찰"/>
      <sheetName val="현경"/>
      <sheetName val="기초자료입력"/>
      <sheetName val="간접비"/>
      <sheetName val="수목단가"/>
      <sheetName val="식재수량표"/>
      <sheetName val="식재일위"/>
      <sheetName val="123"/>
      <sheetName val="공내역"/>
      <sheetName val="E.P.T수량산출서"/>
      <sheetName val="참조M"/>
      <sheetName val="배수내역"/>
      <sheetName val="DT"/>
      <sheetName val="롤러"/>
      <sheetName val="펌프차타설"/>
      <sheetName val="시설물기초"/>
      <sheetName val="시설수량표"/>
      <sheetName val="세부내역"/>
      <sheetName val="귀래 설계 공내역서"/>
      <sheetName val="설계내역서"/>
      <sheetName val="토목주소"/>
      <sheetName val="공사비예산서(토목분)"/>
      <sheetName val="노임(1차)"/>
      <sheetName val="조건"/>
      <sheetName val="비목군분류일위"/>
      <sheetName val="현장"/>
      <sheetName val="기타_정보통신공사"/>
      <sheetName val="Customer_Databas"/>
      <sheetName val="AS포장복구_"/>
      <sheetName val="2000_11월설계내역"/>
      <sheetName val="표지_(2)"/>
      <sheetName val="갑__지"/>
      <sheetName val="unit_4"/>
      <sheetName val="화재_탐지_설비"/>
      <sheetName val="준검_내역서"/>
      <sheetName val="Sheet1_(2)"/>
      <sheetName val="단가_및_재료비"/>
      <sheetName val="1_설계조건"/>
      <sheetName val="Ⅶ-2_현장경비산출"/>
      <sheetName val="토공산출_(아파트)"/>
      <sheetName val="5_일위목록"/>
      <sheetName val="7_단가조사"/>
      <sheetName val="6_일위대가"/>
      <sheetName val="E_P_T수량산출서"/>
      <sheetName val="기타_정보통신공사1"/>
      <sheetName val="Customer_Databas1"/>
      <sheetName val="AS포장복구_1"/>
      <sheetName val="2000_11월설계내역1"/>
      <sheetName val="표지_(2)1"/>
      <sheetName val="갑__지1"/>
      <sheetName val="unit_41"/>
      <sheetName val="화재_탐지_설비1"/>
      <sheetName val="준검_내역서1"/>
      <sheetName val="Sheet1_(2)1"/>
      <sheetName val="단가_및_재료비1"/>
      <sheetName val="1_설계조건1"/>
      <sheetName val="Ⅶ-2_현장경비산출1"/>
      <sheetName val="토공산출_(아파트)1"/>
      <sheetName val="5_일위목록1"/>
      <sheetName val="7_단가조사1"/>
      <sheetName val="6_일위대가1"/>
      <sheetName val="E_P_T수량산출서1"/>
      <sheetName val="기초자료"/>
      <sheetName val="식재"/>
      <sheetName val="시설물"/>
      <sheetName val="식재출력용"/>
      <sheetName val="유지관리"/>
      <sheetName val="부하계산서"/>
      <sheetName val="2.대외공문"/>
      <sheetName val="관공일위대가"/>
      <sheetName val="공구원가계산"/>
      <sheetName val="단가표 (2)"/>
      <sheetName val="상 부"/>
      <sheetName val="JUCKEYK"/>
      <sheetName val="기계설비-물가변동"/>
      <sheetName val="공사요율산출표"/>
      <sheetName val="에너지동"/>
      <sheetName val="수량산출"/>
      <sheetName val="일위목록"/>
      <sheetName val="근거(기밀댐퍼)"/>
      <sheetName val="예가표"/>
      <sheetName val="合成単価作成表-BLDG"/>
      <sheetName val="경산"/>
      <sheetName val="카렌스센터계량기설치공사"/>
      <sheetName val="계수시트"/>
      <sheetName val="내역서01"/>
      <sheetName val="자재 집계표"/>
      <sheetName val="말고개터널조명전압강하"/>
      <sheetName val="예산명세서"/>
      <sheetName val="설계명세서"/>
      <sheetName val="자료입력"/>
      <sheetName val="일위"/>
      <sheetName val="준공정산"/>
      <sheetName val="총괄표"/>
      <sheetName val="공사별 가중치 산출근거(토목)"/>
      <sheetName val="가중치근거(조경)"/>
      <sheetName val="조명율표"/>
      <sheetName val="GAS"/>
      <sheetName val="전선 및 전선관"/>
      <sheetName val="투찰금액"/>
      <sheetName val="1차 내역서"/>
      <sheetName val="금융"/>
      <sheetName val="충주"/>
      <sheetName val="사급자재"/>
      <sheetName val="약품설비"/>
      <sheetName val="개소별수량산출"/>
      <sheetName val="교육종류"/>
      <sheetName val="일위대가목차"/>
      <sheetName val="수안보-MBR1"/>
      <sheetName val="실행간접비용"/>
      <sheetName val="삭제금지단가"/>
      <sheetName val="설계서"/>
      <sheetName val="공사기본내용입력"/>
      <sheetName val="공통"/>
      <sheetName val="지수"/>
      <sheetName val="대치판정"/>
      <sheetName val="견적"/>
      <sheetName val="단위단가"/>
      <sheetName val="설계내역일위"/>
      <sheetName val="EQT-ESTN"/>
      <sheetName val="토공집계"/>
      <sheetName val="퍼스트"/>
      <sheetName val="토공수량"/>
      <sheetName val="설계내"/>
      <sheetName val="SG"/>
      <sheetName val="설계예산서"/>
      <sheetName val="DB@Acess"/>
      <sheetName val="Civil"/>
      <sheetName val="입력자료"/>
      <sheetName val="입찰안"/>
      <sheetName val="동해title"/>
      <sheetName val="주요항목별"/>
      <sheetName val="공종집계"/>
      <sheetName val="운동장 (2)"/>
      <sheetName val="제수"/>
      <sheetName val="공기"/>
      <sheetName val="부하계산"/>
      <sheetName val="날개벽(좌,우=60도-4개)"/>
      <sheetName val="밸브설치"/>
      <sheetName val="일반부표"/>
      <sheetName val="노무비"/>
      <sheetName val="가설"/>
      <sheetName val="구조포설"/>
      <sheetName val="복구"/>
      <sheetName val="부대"/>
      <sheetName val="부호표"/>
      <sheetName val="토공"/>
      <sheetName val="단가비교"/>
      <sheetName val="부대공1(65-77,93-95)"/>
      <sheetName val="부대공2(78-"/>
      <sheetName val="배수및구조물공1"/>
      <sheetName val="구조물토공"/>
      <sheetName val="토공2(11~19)"/>
      <sheetName val="배수및구조물공2"/>
      <sheetName val="토공1(1~10,92)"/>
      <sheetName val="토공3(20~31)"/>
      <sheetName val="정화조방수미장"/>
      <sheetName val="간지"/>
      <sheetName val="배수공"/>
      <sheetName val="담장산출"/>
      <sheetName val="평교-내역"/>
      <sheetName val="예산갑지"/>
      <sheetName val="견적율"/>
      <sheetName val="자료"/>
      <sheetName val="간선"/>
      <sheetName val="전압"/>
      <sheetName val="조도"/>
      <sheetName val="동력"/>
      <sheetName val="D&amp;P특기사항"/>
      <sheetName val="JUCK"/>
      <sheetName val="SCHE"/>
      <sheetName val="총괄표1"/>
      <sheetName val="퇴직금(울산천상)"/>
      <sheetName val="기성청구"/>
      <sheetName val="BH"/>
      <sheetName val="MOTOR"/>
      <sheetName val="부대공Ⅱ"/>
      <sheetName val="현관"/>
      <sheetName val="인원"/>
      <sheetName val="1안"/>
      <sheetName val="공통비총괄표"/>
      <sheetName val="내역서2안"/>
      <sheetName val="중기일위대가"/>
      <sheetName val="코드"/>
      <sheetName val="인건비"/>
      <sheetName val="설계내역"/>
      <sheetName val="03하반기내역서"/>
      <sheetName val="04상반기"/>
      <sheetName val="약품공급2"/>
      <sheetName val="공작물조직표(용배수)"/>
      <sheetName val="기기리스트"/>
      <sheetName val="산출근거"/>
      <sheetName val="자단"/>
      <sheetName val="인공산출"/>
      <sheetName val="3.바닥판  "/>
      <sheetName val="부대내역"/>
      <sheetName val="제잡비집계"/>
      <sheetName val="가설건물"/>
      <sheetName val="70%"/>
      <sheetName val="ITEM"/>
      <sheetName val="터널조도"/>
      <sheetName val="지급자재"/>
      <sheetName val="6PILE  (돌출)"/>
      <sheetName val="제잡비"/>
      <sheetName val="토집"/>
      <sheetName val="소요자재"/>
      <sheetName val="노무산출서"/>
      <sheetName val="횡배수관수량집계"/>
      <sheetName val="횡배수관기초"/>
      <sheetName val="당초내역서"/>
      <sheetName val="원가"/>
      <sheetName val="노무비단가"/>
      <sheetName val="잡비"/>
      <sheetName val="절감계산"/>
      <sheetName val="건축내역서"/>
      <sheetName val="설비내역서"/>
      <sheetName val="전기내역서"/>
      <sheetName val="기성내역서표지"/>
      <sheetName val="참조(2)"/>
      <sheetName val="WORK"/>
      <sheetName val="실행철강하도"/>
      <sheetName val="EJ"/>
      <sheetName val="1호인버트수량"/>
      <sheetName val="석축설면"/>
      <sheetName val="법면단"/>
      <sheetName val="설계조건"/>
      <sheetName val="안정계산"/>
      <sheetName val="단면검토"/>
      <sheetName val="11월"/>
      <sheetName val="천방교접속"/>
      <sheetName val="9GNG운반"/>
      <sheetName val="Y-WORK"/>
      <sheetName val="소야공정계획표"/>
      <sheetName val="일위집계표"/>
      <sheetName val="날개벽수량표"/>
      <sheetName val="bearing"/>
      <sheetName val="4-10"/>
      <sheetName val="단가표_(2)"/>
      <sheetName val="정부노임단가"/>
      <sheetName val="구조물공1(51~56)"/>
      <sheetName val="자판실행"/>
      <sheetName val="가격비"/>
      <sheetName val="炷舅_XLS_데이타'!$E$124"/>
      <sheetName val="ls_노임"/>
      <sheetName val="炷舅_XLS"/>
      <sheetName val="전기일위대가"/>
      <sheetName val="기성내역"/>
      <sheetName val="토공집계표"/>
      <sheetName val="Sheet6"/>
      <sheetName val="설계예시"/>
      <sheetName val="귀래_설계_공내역서"/>
      <sheetName val="자재_집계표"/>
      <sheetName val="전선_및_전선관"/>
      <sheetName val=" 견적서"/>
      <sheetName val="설계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시공"/>
      <sheetName val="총괄"/>
      <sheetName val="단목"/>
      <sheetName val="토목수량"/>
      <sheetName val="설계가"/>
      <sheetName val="자재"/>
      <sheetName val="1.가설"/>
      <sheetName val="4.목공사"/>
      <sheetName val="덕소내역"/>
      <sheetName val="기초1"/>
      <sheetName val="와동25-3(변경)"/>
      <sheetName val="을"/>
      <sheetName val="가스내역"/>
      <sheetName val="이름정의"/>
      <sheetName val="초기화면"/>
      <sheetName val="A-4"/>
      <sheetName val="수로단위수량"/>
      <sheetName val="교대시점"/>
      <sheetName val="VXXXXX"/>
      <sheetName val="공정코드"/>
      <sheetName val="GAS저장소"/>
      <sheetName val="라인마킹"/>
      <sheetName val="위험물저장소"/>
      <sheetName val="일반창고동"/>
      <sheetName val="품셈표"/>
      <sheetName val="계산내역(설비)"/>
      <sheetName val="연돌일위집계"/>
      <sheetName val="토공실행"/>
      <sheetName val="평형별수량표"/>
      <sheetName val="가설개략"/>
      <sheetName val="을지"/>
      <sheetName val="평당"/>
      <sheetName val="매입세"/>
      <sheetName val="창호"/>
      <sheetName val="부안일위"/>
      <sheetName val="위치조서"/>
      <sheetName val="과세내역(세부)"/>
      <sheetName val="산출2-기기동력"/>
      <sheetName val="동력부하계산"/>
      <sheetName val="PAINT"/>
      <sheetName val="영업.일1"/>
      <sheetName val="cable-data"/>
      <sheetName val="PW3"/>
      <sheetName val="PW4"/>
      <sheetName val="SC1"/>
      <sheetName val="PE"/>
      <sheetName val="PM"/>
      <sheetName val="TR"/>
      <sheetName val="01"/>
      <sheetName val="수량집계표"/>
      <sheetName val="공종별수량집계"/>
      <sheetName val="토목"/>
      <sheetName val="3.하중산정4.지지력"/>
      <sheetName val="수목데이타 "/>
      <sheetName val="기준액"/>
      <sheetName val="말뚝지지력산정"/>
      <sheetName val="관리,공감"/>
      <sheetName val="가로등"/>
      <sheetName val="각종단가"/>
      <sheetName val="단가 산출서(산근#1~#102)"/>
      <sheetName val="시추주상도"/>
      <sheetName val="주관사업"/>
      <sheetName val="자"/>
      <sheetName val="노"/>
      <sheetName val="진주방향"/>
      <sheetName val="1차_내역서"/>
      <sheetName val="FB25JN"/>
      <sheetName val="EQUIP-H"/>
      <sheetName val="7단가"/>
      <sheetName val="우수공"/>
      <sheetName val="전계가"/>
      <sheetName val="전기공사"/>
      <sheetName val="TEL"/>
      <sheetName val="실행"/>
      <sheetName val="신표지1"/>
      <sheetName val="배수판"/>
      <sheetName val="邅☳"/>
      <sheetName val="인사자료총집계"/>
      <sheetName val="98지급계획"/>
      <sheetName val="적용기준"/>
      <sheetName val="실행(표지,갑,을)"/>
      <sheetName val="-배수구조물⳵토공"/>
      <sheetName val="경상비"/>
      <sheetName val="대공종"/>
      <sheetName val="사전공사"/>
      <sheetName val="자재표"/>
      <sheetName val="현장조사"/>
      <sheetName val="요약&amp;결과"/>
      <sheetName val="일위대가목록"/>
      <sheetName val="List"/>
      <sheetName val="10"/>
      <sheetName val="11"/>
      <sheetName val="6"/>
      <sheetName val="7"/>
      <sheetName val="8"/>
      <sheetName val="9"/>
      <sheetName val="개요"/>
      <sheetName val="수량"/>
      <sheetName val="발생토"/>
      <sheetName val="2호맨홀공제수량"/>
      <sheetName val="인부신상자료"/>
      <sheetName val="직접공사비집계표_7"/>
      <sheetName val="공통가설_8"/>
      <sheetName val="기타시설"/>
      <sheetName val="아파트_9"/>
      <sheetName val="주민복지관"/>
      <sheetName val="지하주차장"/>
      <sheetName val="타견적(을)"/>
      <sheetName val="부시수량"/>
      <sheetName val="고개가설"/>
      <sheetName val="목차 "/>
      <sheetName val="계획서"/>
      <sheetName val="연장"/>
      <sheetName val="위치도(점용허가용)"/>
      <sheetName val="신청서"/>
      <sheetName val="기타공사"/>
      <sheetName val="단청(제외)"/>
      <sheetName val="목공집계"/>
      <sheetName val="미장(2)"/>
      <sheetName val="운반"/>
      <sheetName val="지붕(기와)"/>
      <sheetName val="재료집계표"/>
      <sheetName val="XL4Poppy"/>
      <sheetName val="재료단가"/>
      <sheetName val="공사발의서"/>
      <sheetName val="S0"/>
      <sheetName val="기계실 D200"/>
      <sheetName val="단면가정"/>
      <sheetName val="건축(을)"/>
      <sheetName val="가스(내역)"/>
      <sheetName val="견적서"/>
      <sheetName val="현장관리비 "/>
      <sheetName val="cal"/>
      <sheetName val="기초공"/>
      <sheetName val="기둥(원형)"/>
      <sheetName val="3.공통공사대비"/>
      <sheetName val="전차선로 물량표"/>
      <sheetName val="한강운반비"/>
      <sheetName val="공통(20-91)"/>
      <sheetName val="sub"/>
      <sheetName val="N賃率-職"/>
      <sheetName val="COVER"/>
      <sheetName val="3차준공"/>
      <sheetName val="MAIN"/>
      <sheetName val="수량집계"/>
      <sheetName val="설계기준"/>
      <sheetName val="2.2.10.샤시등"/>
      <sheetName val="내역1"/>
      <sheetName val="변경일위"/>
      <sheetName val="Book1"/>
      <sheetName val="용산1(해보)"/>
      <sheetName val="공사비집계표"/>
      <sheetName val="통합내역"/>
      <sheetName val="재정비직인"/>
      <sheetName val="하수급견적대비"/>
      <sheetName val="G.R300경비"/>
      <sheetName val="경비"/>
      <sheetName val="참고자료"/>
      <sheetName val="TB-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맨홀집계표"/>
      <sheetName val="1호맨홀가시설토공"/>
      <sheetName val="1호맨홀자연토공"/>
      <sheetName val="1호맨홀야간공사"/>
      <sheetName val="맨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laroux"/>
      <sheetName val="내역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데이타"/>
      <sheetName val="식재인부"/>
      <sheetName val="노임단가"/>
      <sheetName val="AS포장복구 "/>
      <sheetName val="원가계산서"/>
      <sheetName val="공종별집계표"/>
      <sheetName val="신우"/>
      <sheetName val="갑지"/>
      <sheetName val="내역집계표"/>
      <sheetName val="노무비단가내역"/>
      <sheetName val="공량산출서"/>
      <sheetName val="산출집계표"/>
      <sheetName val="산출기초"/>
      <sheetName val="견적서(주차관제)"/>
      <sheetName val="견적"/>
      <sheetName val="노무비"/>
      <sheetName val="빌딩 안내"/>
      <sheetName val="내역"/>
      <sheetName val="설계서"/>
      <sheetName val="가감수량"/>
      <sheetName val="맨홀수량산출"/>
      <sheetName val="건축-물가변동"/>
      <sheetName val="1호맨홀자연토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구분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자재산출"/>
      <sheetName val="수량 집계"/>
      <sheetName val="자재집계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안"/>
      <sheetName val="평"/>
      <sheetName val="공사개요"/>
    </sheetNames>
    <sheetDataSet>
      <sheetData sheetId="0"/>
      <sheetData sheetId="1" refreshError="1"/>
      <sheetData sheetId="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전기일위대가"/>
      <sheetName val="노임단가"/>
      <sheetName val="단가"/>
      <sheetName val="200"/>
      <sheetName val="공통자료"/>
      <sheetName val="Baby일위대가"/>
      <sheetName val="일위대가(계측기설치)"/>
      <sheetName val="금액내역서"/>
      <sheetName val="표지"/>
      <sheetName val="40총괄"/>
      <sheetName val="40집계"/>
      <sheetName val="산출2-기기동력"/>
      <sheetName val="단면 (2)"/>
      <sheetName val="물가대비표"/>
      <sheetName val="내역서"/>
      <sheetName val="관급자재집계표"/>
      <sheetName val="SG"/>
      <sheetName val="구조물철거타공정이월"/>
      <sheetName val="단가 "/>
      <sheetName val="일위대가 (PM)"/>
      <sheetName val="노임"/>
      <sheetName val="__"/>
      <sheetName val="●내역"/>
      <sheetName val="건축단가"/>
      <sheetName val="일위목록"/>
      <sheetName val="C-직노1"/>
      <sheetName val="공사비집계"/>
      <sheetName val="하수BOX이설"/>
      <sheetName val="산출3-유도등"/>
      <sheetName val="산출2-동력"/>
      <sheetName val="산출2-피뢰침"/>
      <sheetName val="덤프"/>
      <sheetName val="EKOG10건축"/>
      <sheetName val="BOX 본체"/>
      <sheetName val="배수유공블럭"/>
      <sheetName val="DANGA"/>
      <sheetName val="#REF"/>
      <sheetName val="자료입력"/>
      <sheetName val="전기"/>
      <sheetName val="A-4"/>
      <sheetName val="지급자재"/>
      <sheetName val="수목표준대가"/>
      <sheetName val="말뚝지지력산정"/>
      <sheetName val="할증"/>
      <sheetName val="당초"/>
      <sheetName val="가격조사서"/>
      <sheetName val="공사비예산서(토목분)"/>
      <sheetName val="ELECTRIC"/>
      <sheetName val="CTEMCOST"/>
      <sheetName val="SCHEDULE"/>
      <sheetName val="경영상태"/>
      <sheetName val="대림경상68억"/>
      <sheetName val="양수장(기계)"/>
      <sheetName val="결과조달"/>
      <sheetName val="DATE"/>
      <sheetName val="입찰안"/>
      <sheetName val="조명시설"/>
      <sheetName val="공내역"/>
      <sheetName val="내역및총괄"/>
      <sheetName val="Sheet1"/>
      <sheetName val="터파기및재료"/>
      <sheetName val="연돌일위집계"/>
      <sheetName val="표지 (2)"/>
      <sheetName val="표지 (3)"/>
      <sheetName val="표지 (4)"/>
      <sheetName val="표지 (5)"/>
      <sheetName val="목차"/>
      <sheetName val="요약"/>
      <sheetName val="목적"/>
      <sheetName val="전제"/>
      <sheetName val="계산기준"/>
      <sheetName val="간지"/>
      <sheetName val="설직재-1"/>
      <sheetName val="일위(PN)"/>
      <sheetName val="일위대가목차"/>
      <sheetName val="견적990322"/>
      <sheetName val="6PILE  (돌출)"/>
      <sheetName val="중기일위대가"/>
      <sheetName val="골조시행"/>
      <sheetName val="기초일위"/>
      <sheetName val="수목단가"/>
      <sheetName val="시설수량표"/>
      <sheetName val="시설일위"/>
      <sheetName val="식재수량표"/>
      <sheetName val="식재일위"/>
      <sheetName val="원형맨홀수량"/>
      <sheetName val="woo(mac)"/>
      <sheetName val="3.공통공사대비"/>
      <sheetName val="BOQ(전체)"/>
      <sheetName val="예가표"/>
      <sheetName val="교각1"/>
      <sheetName val="개요"/>
      <sheetName val="간선계산"/>
      <sheetName val="총괄내역서"/>
      <sheetName val="설치공사"/>
      <sheetName val="날개벽(시점좌측)"/>
      <sheetName val="Supplement2"/>
      <sheetName val="여과지동"/>
      <sheetName val="기초자료"/>
      <sheetName val="인건-측정"/>
      <sheetName val="내역"/>
      <sheetName val="BOX_본체"/>
      <sheetName val="40단가산출서"/>
      <sheetName val="1.수인터널"/>
      <sheetName val="Y-WORK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FILE1"/>
      <sheetName val="COVER"/>
      <sheetName val="S003031"/>
      <sheetName val="기성내역서"/>
      <sheetName val="2F 회의실견적(5_14 일대)"/>
      <sheetName val="방조제+선착장+배수갑문+부대공+1-2방조제"/>
      <sheetName val="hvac(제어동)"/>
      <sheetName val="단가산출서"/>
      <sheetName val="수량산출서"/>
      <sheetName val="저"/>
      <sheetName val="일집"/>
      <sheetName val="일위"/>
      <sheetName val="처리단락"/>
      <sheetName val="Macro(차단기)"/>
      <sheetName val="DATA"/>
      <sheetName val="데이타"/>
      <sheetName val="수량이동"/>
      <sheetName val="제직재"/>
      <sheetName val="archi(본사)"/>
      <sheetName val="Sheet9"/>
      <sheetName val="Sheet10"/>
      <sheetName val="간선"/>
      <sheetName val="발전기"/>
      <sheetName val="Sheet13"/>
      <sheetName val="Sheet14"/>
      <sheetName val="GEN"/>
      <sheetName val="환경기계공정표 (3)"/>
      <sheetName val="1.0표준품셈"/>
      <sheetName val="1.0계산품셈"/>
      <sheetName val="IW-LIST"/>
      <sheetName val="토목"/>
    </sheetNames>
    <sheetDataSet>
      <sheetData sheetId="0" refreshError="1">
        <row r="732">
          <cell r="A732" t="str">
            <v>K02</v>
          </cell>
          <cell r="B732">
            <v>47</v>
          </cell>
          <cell r="D732" t="str">
            <v>제 47 호표</v>
          </cell>
          <cell r="E732" t="str">
            <v>프라임코팅</v>
          </cell>
          <cell r="H732" t="str">
            <v>MC-1</v>
          </cell>
          <cell r="L732" t="str">
            <v>근거 : 건설12-11</v>
          </cell>
          <cell r="Q732" t="str">
            <v>단위 : 100m2</v>
          </cell>
        </row>
        <row r="733">
          <cell r="A733" t="str">
            <v xml:space="preserve"> </v>
          </cell>
          <cell r="D733" t="str">
            <v>명    칭</v>
          </cell>
          <cell r="E733" t="str">
            <v>규   격</v>
          </cell>
          <cell r="F733" t="str">
            <v>단  위</v>
          </cell>
          <cell r="G733" t="str">
            <v>수  량</v>
          </cell>
          <cell r="H733" t="str">
            <v>직접</v>
          </cell>
          <cell r="I733" t="str">
            <v>재료비</v>
          </cell>
          <cell r="J733" t="str">
            <v>간접</v>
          </cell>
          <cell r="K733" t="str">
            <v>재료비</v>
          </cell>
          <cell r="L733" t="str">
            <v>직접</v>
          </cell>
          <cell r="M733" t="str">
            <v>노무비</v>
          </cell>
          <cell r="N733" t="str">
            <v>경</v>
          </cell>
          <cell r="O733" t="str">
            <v>비</v>
          </cell>
          <cell r="P733" t="str">
            <v>계</v>
          </cell>
          <cell r="Q733" t="str">
            <v>비    고</v>
          </cell>
        </row>
        <row r="734">
          <cell r="A734" t="str">
            <v xml:space="preserve"> </v>
          </cell>
          <cell r="H734" t="str">
            <v>단가</v>
          </cell>
          <cell r="I734" t="str">
            <v>금액</v>
          </cell>
          <cell r="J734" t="str">
            <v>단가</v>
          </cell>
          <cell r="K734" t="str">
            <v>금액</v>
          </cell>
          <cell r="L734" t="str">
            <v>단가</v>
          </cell>
          <cell r="M734" t="str">
            <v>금액</v>
          </cell>
          <cell r="N734" t="str">
            <v>단가</v>
          </cell>
          <cell r="O734" t="str">
            <v>금액</v>
          </cell>
        </row>
        <row r="735">
          <cell r="A735" t="str">
            <v>I005</v>
          </cell>
          <cell r="B735">
            <v>0.38</v>
          </cell>
          <cell r="D735" t="str">
            <v>아스팔트</v>
          </cell>
          <cell r="E735" t="str">
            <v>MC-1</v>
          </cell>
          <cell r="F735" t="str">
            <v>d/m</v>
          </cell>
          <cell r="G735">
            <v>0.38</v>
          </cell>
          <cell r="H735">
            <v>38000</v>
          </cell>
          <cell r="I735">
            <v>14440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14440</v>
          </cell>
        </row>
        <row r="736">
          <cell r="A736" t="str">
            <v>r036</v>
          </cell>
          <cell r="B736">
            <v>0.04</v>
          </cell>
          <cell r="D736" t="str">
            <v>포장공</v>
          </cell>
          <cell r="E736">
            <v>0</v>
          </cell>
          <cell r="F736" t="str">
            <v>인</v>
          </cell>
          <cell r="G736">
            <v>0.04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68200</v>
          </cell>
          <cell r="M736">
            <v>2728</v>
          </cell>
          <cell r="N736">
            <v>0</v>
          </cell>
          <cell r="O736">
            <v>0</v>
          </cell>
          <cell r="P736">
            <v>2728</v>
          </cell>
        </row>
        <row r="737">
          <cell r="A737" t="str">
            <v>r010</v>
          </cell>
          <cell r="B737">
            <v>0.12</v>
          </cell>
          <cell r="D737" t="str">
            <v>보통인부</v>
          </cell>
          <cell r="E737">
            <v>0</v>
          </cell>
          <cell r="F737" t="str">
            <v>인</v>
          </cell>
          <cell r="G737">
            <v>0.12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34900</v>
          </cell>
          <cell r="M737">
            <v>4188</v>
          </cell>
          <cell r="N737">
            <v>0</v>
          </cell>
          <cell r="O737">
            <v>0</v>
          </cell>
          <cell r="P737">
            <v>4188</v>
          </cell>
        </row>
        <row r="742">
          <cell r="A742" t="str">
            <v xml:space="preserve"> </v>
          </cell>
        </row>
        <row r="743">
          <cell r="A743" t="str">
            <v xml:space="preserve"> </v>
          </cell>
        </row>
        <row r="744">
          <cell r="A744" t="str">
            <v xml:space="preserve"> </v>
          </cell>
        </row>
        <row r="745">
          <cell r="A745" t="str">
            <v xml:space="preserve"> </v>
          </cell>
          <cell r="C745" t="str">
            <v>K02</v>
          </cell>
          <cell r="D745" t="str">
            <v>계</v>
          </cell>
          <cell r="E745" t="str">
            <v>제 47 호표</v>
          </cell>
          <cell r="I745">
            <v>14440</v>
          </cell>
          <cell r="K745">
            <v>0</v>
          </cell>
          <cell r="M745">
            <v>6916</v>
          </cell>
          <cell r="O745">
            <v>0</v>
          </cell>
          <cell r="P745">
            <v>21356</v>
          </cell>
        </row>
        <row r="1400">
          <cell r="A1400" t="str">
            <v>B22</v>
          </cell>
          <cell r="B1400">
            <v>93</v>
          </cell>
          <cell r="D1400" t="str">
            <v>제 93 호표</v>
          </cell>
          <cell r="E1400" t="str">
            <v>관용접(Φ400mm)</v>
          </cell>
          <cell r="H1400">
            <v>0</v>
          </cell>
          <cell r="L1400" t="str">
            <v>근거 : 건설17-8</v>
          </cell>
          <cell r="Q1400" t="str">
            <v>단위 : 개소/6m</v>
          </cell>
        </row>
        <row r="1401">
          <cell r="A1401" t="str">
            <v xml:space="preserve"> </v>
          </cell>
          <cell r="D1401" t="str">
            <v>명    칭</v>
          </cell>
          <cell r="E1401" t="str">
            <v>규   격</v>
          </cell>
          <cell r="F1401" t="str">
            <v>단  위</v>
          </cell>
          <cell r="G1401" t="str">
            <v>수  량</v>
          </cell>
          <cell r="H1401" t="str">
            <v>직접</v>
          </cell>
          <cell r="I1401" t="str">
            <v>재료비</v>
          </cell>
          <cell r="J1401" t="str">
            <v>간접</v>
          </cell>
          <cell r="K1401" t="str">
            <v>재료비</v>
          </cell>
          <cell r="L1401" t="str">
            <v>직접</v>
          </cell>
          <cell r="M1401" t="str">
            <v>노무비</v>
          </cell>
          <cell r="N1401" t="str">
            <v>경</v>
          </cell>
          <cell r="O1401" t="str">
            <v>비</v>
          </cell>
          <cell r="P1401" t="str">
            <v>계</v>
          </cell>
          <cell r="Q1401" t="str">
            <v>비    고</v>
          </cell>
        </row>
        <row r="1402">
          <cell r="A1402" t="str">
            <v xml:space="preserve"> </v>
          </cell>
          <cell r="H1402" t="str">
            <v>단가</v>
          </cell>
          <cell r="I1402" t="str">
            <v>금액</v>
          </cell>
          <cell r="J1402" t="str">
            <v>단가</v>
          </cell>
          <cell r="K1402" t="str">
            <v>금액</v>
          </cell>
          <cell r="L1402" t="str">
            <v>단가</v>
          </cell>
          <cell r="M1402" t="str">
            <v>금액</v>
          </cell>
          <cell r="N1402" t="str">
            <v>단가</v>
          </cell>
          <cell r="O1402" t="str">
            <v>금액</v>
          </cell>
        </row>
        <row r="1403">
          <cell r="A1403" t="str">
            <v>I020</v>
          </cell>
          <cell r="B1403">
            <v>1.6</v>
          </cell>
          <cell r="D1403" t="str">
            <v>용접봉</v>
          </cell>
          <cell r="E1403" t="str">
            <v>115×3mm</v>
          </cell>
          <cell r="F1403" t="str">
            <v>kg</v>
          </cell>
          <cell r="G1403">
            <v>1.6</v>
          </cell>
          <cell r="H1403">
            <v>0</v>
          </cell>
          <cell r="I1403">
            <v>0</v>
          </cell>
          <cell r="J1403">
            <v>920</v>
          </cell>
          <cell r="K1403">
            <v>1472</v>
          </cell>
          <cell r="L1403">
            <v>0</v>
          </cell>
          <cell r="M1403">
            <v>0</v>
          </cell>
          <cell r="N1403">
            <v>0</v>
          </cell>
          <cell r="O1403">
            <v>0</v>
          </cell>
          <cell r="P1403">
            <v>1472</v>
          </cell>
        </row>
        <row r="1404">
          <cell r="A1404" t="str">
            <v>r013</v>
          </cell>
          <cell r="B1404">
            <v>0.54</v>
          </cell>
          <cell r="D1404" t="str">
            <v>용접공</v>
          </cell>
          <cell r="E1404">
            <v>0</v>
          </cell>
          <cell r="F1404" t="str">
            <v>인</v>
          </cell>
          <cell r="G1404">
            <v>0.54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65500</v>
          </cell>
          <cell r="M1404">
            <v>35370</v>
          </cell>
          <cell r="N1404">
            <v>0</v>
          </cell>
          <cell r="O1404">
            <v>0</v>
          </cell>
          <cell r="P1404">
            <v>35370</v>
          </cell>
        </row>
        <row r="1411">
          <cell r="A1411" t="str">
            <v xml:space="preserve"> </v>
          </cell>
        </row>
        <row r="1412">
          <cell r="A1412" t="str">
            <v xml:space="preserve"> </v>
          </cell>
        </row>
        <row r="1413">
          <cell r="A1413" t="str">
            <v xml:space="preserve"> </v>
          </cell>
          <cell r="C1413" t="str">
            <v>B22</v>
          </cell>
          <cell r="D1413" t="str">
            <v>계</v>
          </cell>
          <cell r="E1413" t="str">
            <v>제 93 호표</v>
          </cell>
          <cell r="I1413">
            <v>0</v>
          </cell>
          <cell r="K1413">
            <v>1472</v>
          </cell>
          <cell r="M1413">
            <v>35370</v>
          </cell>
          <cell r="O1413">
            <v>0</v>
          </cell>
          <cell r="P1413">
            <v>36842</v>
          </cell>
        </row>
        <row r="1516">
          <cell r="A1516" t="str">
            <v>O03</v>
          </cell>
          <cell r="B1516">
            <v>101</v>
          </cell>
          <cell r="D1516" t="str">
            <v>제 101 호표</v>
          </cell>
          <cell r="E1516" t="str">
            <v>인력 터파기(풍화암 및 연암)</v>
          </cell>
          <cell r="H1516" t="str">
            <v>인력(2-3)</v>
          </cell>
          <cell r="L1516" t="str">
            <v>근거 : 토공3-1</v>
          </cell>
          <cell r="Q1516" t="str">
            <v>단위 :㎥</v>
          </cell>
        </row>
        <row r="1517">
          <cell r="A1517" t="str">
            <v xml:space="preserve"> </v>
          </cell>
          <cell r="D1517" t="str">
            <v>명    칭</v>
          </cell>
          <cell r="E1517" t="str">
            <v>규   격</v>
          </cell>
          <cell r="F1517" t="str">
            <v>단  위</v>
          </cell>
          <cell r="G1517" t="str">
            <v>수  량</v>
          </cell>
          <cell r="H1517" t="str">
            <v>직접</v>
          </cell>
          <cell r="I1517" t="str">
            <v>재료비</v>
          </cell>
          <cell r="J1517" t="str">
            <v>간접</v>
          </cell>
          <cell r="K1517" t="str">
            <v>재료비</v>
          </cell>
          <cell r="L1517" t="str">
            <v>직접</v>
          </cell>
          <cell r="M1517" t="str">
            <v>노무비</v>
          </cell>
          <cell r="N1517" t="str">
            <v>경</v>
          </cell>
          <cell r="O1517" t="str">
            <v>비</v>
          </cell>
          <cell r="P1517" t="str">
            <v>계</v>
          </cell>
          <cell r="Q1517" t="str">
            <v>비    고</v>
          </cell>
        </row>
        <row r="1518">
          <cell r="A1518" t="str">
            <v xml:space="preserve"> </v>
          </cell>
          <cell r="H1518" t="str">
            <v>단가</v>
          </cell>
          <cell r="I1518" t="str">
            <v>금액</v>
          </cell>
          <cell r="J1518" t="str">
            <v>단가</v>
          </cell>
          <cell r="K1518" t="str">
            <v>금액</v>
          </cell>
          <cell r="L1518" t="str">
            <v>단가</v>
          </cell>
          <cell r="M1518" t="str">
            <v>금액</v>
          </cell>
          <cell r="N1518" t="str">
            <v>단가</v>
          </cell>
          <cell r="O1518" t="str">
            <v>금액</v>
          </cell>
        </row>
        <row r="1519">
          <cell r="A1519" t="str">
            <v>r010</v>
          </cell>
          <cell r="B1519">
            <v>1</v>
          </cell>
          <cell r="D1519" t="str">
            <v>보통인부</v>
          </cell>
          <cell r="E1519">
            <v>0</v>
          </cell>
          <cell r="F1519" t="str">
            <v>인</v>
          </cell>
          <cell r="G1519">
            <v>1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34900</v>
          </cell>
          <cell r="M1519">
            <v>34900</v>
          </cell>
          <cell r="N1519">
            <v>0</v>
          </cell>
          <cell r="O1519">
            <v>0</v>
          </cell>
          <cell r="P1519">
            <v>34900</v>
          </cell>
          <cell r="Q1519" t="str">
            <v>주위에 장애물이 있을경우</v>
          </cell>
        </row>
        <row r="1520">
          <cell r="A1520" t="str">
            <v>R037</v>
          </cell>
          <cell r="B1520">
            <v>2</v>
          </cell>
          <cell r="D1520" t="str">
            <v>할석공</v>
          </cell>
          <cell r="E1520">
            <v>0</v>
          </cell>
          <cell r="F1520" t="str">
            <v>인</v>
          </cell>
          <cell r="G1520">
            <v>2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65700</v>
          </cell>
          <cell r="M1520">
            <v>131400</v>
          </cell>
          <cell r="N1520">
            <v>0</v>
          </cell>
          <cell r="O1520">
            <v>0</v>
          </cell>
          <cell r="P1520">
            <v>131400</v>
          </cell>
          <cell r="Q1520" t="str">
            <v>50%까지 할증가능</v>
          </cell>
        </row>
        <row r="1528">
          <cell r="A1528" t="str">
            <v xml:space="preserve"> </v>
          </cell>
        </row>
        <row r="1529">
          <cell r="A1529" t="str">
            <v xml:space="preserve"> </v>
          </cell>
          <cell r="C1529" t="str">
            <v>O03</v>
          </cell>
          <cell r="D1529" t="str">
            <v>계</v>
          </cell>
          <cell r="E1529" t="str">
            <v>제 101 호표</v>
          </cell>
          <cell r="I1529">
            <v>0</v>
          </cell>
          <cell r="K1529">
            <v>0</v>
          </cell>
          <cell r="M1529">
            <v>166300</v>
          </cell>
          <cell r="O1529">
            <v>0</v>
          </cell>
          <cell r="P1529">
            <v>166300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개산공사비"/>
      <sheetName val="공사개요"/>
      <sheetName val="증가분"/>
      <sheetName val="증가수정"/>
      <sheetName val="문의사항"/>
      <sheetName val="산근"/>
      <sheetName val="Sheet1"/>
      <sheetName val="개"/>
      <sheetName val="대비표"/>
      <sheetName val="평3"/>
      <sheetName val="평"/>
      <sheetName val="예총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표"/>
      <sheetName val="표지1"/>
      <sheetName val="표지2"/>
      <sheetName val="원가계산 (2)"/>
      <sheetName val="산출내역총괄"/>
      <sheetName val="공사산출 (2)"/>
      <sheetName val="단가"/>
      <sheetName val="수량산출서"/>
      <sheetName val="단가표"/>
      <sheetName val="노임(1차)"/>
      <sheetName val="노임"/>
      <sheetName val="직접인건비"/>
      <sheetName val="직접경비"/>
      <sheetName val="가시설단위수량"/>
      <sheetName val="SORCE1"/>
      <sheetName val="단위수량"/>
      <sheetName val="산출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관사급자재집계표"/>
      <sheetName val="관급자재집계표"/>
      <sheetName val="사급자재집계표"/>
      <sheetName val="관자재집계표"/>
      <sheetName val="2.토공집계표"/>
      <sheetName val="토공수량집계표"/>
      <sheetName val="관로토공수량집계표"/>
      <sheetName val="토적표"/>
      <sheetName val="3.관로공집계표"/>
      <sheetName val="관로공수량집계표"/>
      <sheetName val="관로공수량산출근거"/>
      <sheetName val="4.맨홀공집계표"/>
      <sheetName val="D500 1호 맨홀공수량집계표"/>
      <sheetName val="맨홀공토공집계"/>
      <sheetName val="전주천맨홀높이"/>
      <sheetName val="팔복맨홀높이"/>
      <sheetName val="D500 1호 맨홀공수량산출근거"/>
      <sheetName val="5.우수토실공"/>
      <sheetName val="6.가시설공"/>
      <sheetName val="H-PILE수량집계"/>
      <sheetName val="H PILE수량(TYPE-A)"/>
      <sheetName val="H PILE수량(TYPE-B)"/>
      <sheetName val="7.부대공"/>
      <sheetName val="부대공수량집계"/>
      <sheetName val="부대공수량산출"/>
      <sheetName val="운반공"/>
      <sheetName val="포장수량집계"/>
      <sheetName val="CON'C포장"/>
      <sheetName val="물푸기수량"/>
      <sheetName val="환기구 수량집계"/>
      <sheetName val="환기구 관재료표"/>
      <sheetName val="환기구삽도"/>
      <sheetName val="NO.48+0.0"/>
      <sheetName val="NO.99+0.0"/>
      <sheetName val="간이흙막이수량산출서"/>
      <sheetName val="●단위수량"/>
      <sheetName val="사다리단위수량"/>
      <sheetName val="그레이팅단위수량"/>
      <sheetName val="직관(무근)보호공"/>
      <sheetName val="가시설단위수량"/>
      <sheetName val="제목"/>
      <sheetName val="자재"/>
      <sheetName val="집계표"/>
      <sheetName val="관로토공"/>
      <sheetName val="제수변실토공"/>
      <sheetName val="공기변실토공"/>
      <sheetName val="펌프실토공"/>
      <sheetName val="제수변실"/>
      <sheetName val="공기변실"/>
      <sheetName val="제수변보호통"/>
      <sheetName val="지상식소화전"/>
      <sheetName val="펌프실"/>
      <sheetName val="수량양식"/>
      <sheetName val="#REF"/>
      <sheetName val="수량산출"/>
      <sheetName val="계단"/>
      <sheetName val="구체"/>
      <sheetName val="좌측날개벽"/>
      <sheetName val="우측날개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입찰안"/>
      <sheetName val="정공공사"/>
      <sheetName val="9GNG운반"/>
      <sheetName val="일위"/>
      <sheetName val="합천내역"/>
      <sheetName val="일위총괄표"/>
      <sheetName val="설계명세서"/>
      <sheetName val="신우"/>
      <sheetName val="N賃率-職"/>
      <sheetName val="데이타"/>
      <sheetName val="식재인부"/>
      <sheetName val="송라초중학교(final)"/>
      <sheetName val="수량산출(음암)"/>
      <sheetName val="CTEMCOST"/>
      <sheetName val="부하계산서"/>
      <sheetName val="제출내역 (2)"/>
      <sheetName val="工완성공사율"/>
      <sheetName val="일위대가"/>
      <sheetName val="EP0618"/>
      <sheetName val="일위대가표"/>
      <sheetName val="H-PILE수량집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위내역목록"/>
      <sheetName val="단위내역서"/>
      <sheetName val="Sheet1"/>
      <sheetName val="Sheet2"/>
      <sheetName val="Sheet3"/>
      <sheetName val="실행대비"/>
      <sheetName val="공사총원가계산서"/>
      <sheetName val="하수처리장-토목원가"/>
      <sheetName val="하수처리장-토목"/>
      <sheetName val="지장물취득비"/>
      <sheetName val="조경원가"/>
      <sheetName val="조경내역"/>
      <sheetName val="하수처리장-건축원가"/>
      <sheetName val="하수처리장-건축"/>
      <sheetName val="설비집계"/>
      <sheetName val="설비내역"/>
      <sheetName val="기계원가계산"/>
      <sheetName val="하수처리장-기계내역"/>
      <sheetName val="중계펌프장-기계내역"/>
      <sheetName val="전기원가"/>
      <sheetName val="전기집계"/>
      <sheetName val="하수처리장-전기집계"/>
      <sheetName val="하수처리장-전기내역"/>
      <sheetName val="중계펌프장-전기집계"/>
      <sheetName val="중계펌프장-전기내역"/>
      <sheetName val="하수처리장-사급자재대"/>
      <sheetName val="사급자재대-기계"/>
      <sheetName val="사급자재대-전기"/>
      <sheetName val="시운전비"/>
      <sheetName val="차집관로, 중계펌프장원가"/>
      <sheetName val="차집관로, 중계펌프장"/>
      <sheetName val="중계펌프장-건축"/>
      <sheetName val="중계펌프장-사급자재대"/>
      <sheetName val="전기"/>
      <sheetName val="9509"/>
      <sheetName val="내역서"/>
      <sheetName val="일위대가표"/>
      <sheetName val="입찰안"/>
      <sheetName val="철거산출근거"/>
      <sheetName val="여과지동"/>
      <sheetName val="기초자료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실행대비"/>
      <sheetName val="토적표"/>
      <sheetName val="말뚝지지력산정"/>
      <sheetName val="H-PILE수량집계"/>
      <sheetName val="돌담교 상부수량"/>
      <sheetName val="SLAB&quot;1&quot;"/>
      <sheetName val="수량-가로등"/>
      <sheetName val="단가"/>
      <sheetName val="우수받이"/>
      <sheetName val="역T형교대(말뚝기초)"/>
      <sheetName val="단위수량"/>
      <sheetName val="가시설수량"/>
      <sheetName val="원가계산"/>
      <sheetName val="1단계"/>
      <sheetName val="내역서1999.8최종"/>
      <sheetName val="일위대가9803"/>
      <sheetName val="단중표"/>
      <sheetName val="기안"/>
      <sheetName val="견적단가"/>
      <sheetName val="3BL공동구 수량"/>
      <sheetName val="기초단가"/>
      <sheetName val="중기손료"/>
      <sheetName val="산출근거"/>
      <sheetName val="총괄"/>
      <sheetName val="노임이"/>
      <sheetName val="실행철강하도"/>
      <sheetName val="수량산출"/>
      <sheetName val="공사개요"/>
      <sheetName val="산근"/>
      <sheetName val="설계예시"/>
      <sheetName val="설계명세서"/>
      <sheetName val="입력자료"/>
      <sheetName val="내역서 제출"/>
      <sheetName val="건축"/>
      <sheetName val="#REF"/>
      <sheetName val="해평견적"/>
      <sheetName val="테이블"/>
      <sheetName val="토목주소"/>
      <sheetName val="건축명"/>
      <sheetName val="기계명"/>
      <sheetName val="전기명"/>
      <sheetName val="토목명"/>
      <sheetName val="POL6차-PIPING"/>
      <sheetName val="b_balju_cho"/>
      <sheetName val="8.석축단위(H=1.5M)"/>
      <sheetName val="INPUT"/>
      <sheetName val="BID"/>
      <sheetName val="2.가정단면"/>
      <sheetName val="사급자재"/>
      <sheetName val="데이타"/>
      <sheetName val="노임단가"/>
      <sheetName val="SAP_INPUT"/>
      <sheetName val="갑지(추정)"/>
      <sheetName val="개산공사비"/>
      <sheetName val="철거산출근거"/>
      <sheetName val="노무비단가"/>
      <sheetName val="2.토목공사"/>
      <sheetName val="방음벽기초"/>
      <sheetName val="설계기준"/>
      <sheetName val="내역1"/>
      <sheetName val="6PILE  (돌출)"/>
      <sheetName val="2호맨홀공제수량"/>
      <sheetName val="제원및배치"/>
      <sheetName val="돌담교_상부수량"/>
      <sheetName val="CON기초"/>
      <sheetName val="단가대비표"/>
      <sheetName val="집수정(600-700)"/>
      <sheetName val="교각계산"/>
      <sheetName val="전기"/>
      <sheetName val="중동공구"/>
      <sheetName val="날개벽수량표"/>
      <sheetName val="CON'C"/>
      <sheetName val="BOX-1510"/>
      <sheetName val="신규보류입력"/>
      <sheetName val="이름정의"/>
      <sheetName val="입력"/>
      <sheetName val="초기화면"/>
      <sheetName val="내역표지"/>
      <sheetName val="정부노임단가"/>
      <sheetName val="단면치수"/>
      <sheetName val="데리네이타현황"/>
      <sheetName val="Sheet3"/>
      <sheetName val="안전장치"/>
      <sheetName val="6호기"/>
      <sheetName val="적용기준"/>
      <sheetName val="수목단가"/>
      <sheetName val="시설수량표"/>
      <sheetName val="식재수량표"/>
      <sheetName val="노임,재료비"/>
      <sheetName val="T13(P68~72,78)"/>
      <sheetName val="Macro2"/>
      <sheetName val="년도별노임표"/>
      <sheetName val="중기목록표"/>
      <sheetName val="자재단가"/>
      <sheetName val="소비자가"/>
      <sheetName val="건축내역"/>
      <sheetName val="단가조사서"/>
      <sheetName val="터파기및재료"/>
      <sheetName val="2000전체분"/>
      <sheetName val="2000년1차"/>
      <sheetName val="관급자재대"/>
      <sheetName val="입찰안"/>
      <sheetName val="식재인부"/>
      <sheetName val="공사비 증감 내역서"/>
      <sheetName val="갑지"/>
      <sheetName val="건물철거"/>
      <sheetName val="기타배수구조물깨기-단위수량"/>
      <sheetName val="구체"/>
      <sheetName val="좌측날개벽"/>
      <sheetName val="우측날개벽"/>
      <sheetName val="Sheet1"/>
      <sheetName val="Sheet2"/>
      <sheetName val="8.PILE  (돌출)"/>
      <sheetName val="작업입력"/>
      <sheetName val="Macro1"/>
      <sheetName val="노임"/>
      <sheetName val="2003상반기노임기준"/>
      <sheetName val="가도공"/>
      <sheetName val="터파기단면도(보도)"/>
      <sheetName val="내역을"/>
      <sheetName val="COPING"/>
      <sheetName val="표지"/>
      <sheetName val="I一般比"/>
      <sheetName val="FILE1"/>
      <sheetName val="대림경상68억"/>
      <sheetName val="청주(철골발주의뢰서)"/>
      <sheetName val="일위대가표"/>
      <sheetName val="차액보증"/>
      <sheetName val="건축내역서"/>
      <sheetName val="설비내역서"/>
      <sheetName val="전기내역서"/>
      <sheetName val="집계표"/>
      <sheetName val="실행"/>
      <sheetName val="골조시행"/>
      <sheetName val="ABUT수량-A1"/>
      <sheetName val="A2"/>
      <sheetName val="setup"/>
      <sheetName val="Total"/>
      <sheetName val="덕전리"/>
      <sheetName val="계단"/>
      <sheetName val=" 상부공통집계(총괄)"/>
      <sheetName val="대창(함평)"/>
      <sheetName val="대창(장성)"/>
      <sheetName val="대창(함평)-창열"/>
      <sheetName val="7.PILE  (돌출)"/>
      <sheetName val="기계경비(시간당)"/>
      <sheetName val="램머"/>
      <sheetName val="pier-1"/>
      <sheetName val="집계"/>
      <sheetName val="용수량(생활용수)"/>
      <sheetName val="기본일위"/>
      <sheetName val="일위목록"/>
      <sheetName val="초"/>
      <sheetName val="토공개요C"/>
      <sheetName val="정공공사"/>
      <sheetName val="관경별내역서"/>
      <sheetName val="조작대(1연)"/>
      <sheetName val="Sheet1 (2)"/>
      <sheetName val="수로BOX"/>
      <sheetName val="원가계산서"/>
      <sheetName val="수량"/>
      <sheetName val="대전가오_견출_집계표"/>
      <sheetName val="공사"/>
      <sheetName val="BOX(1.5X1.5)"/>
      <sheetName val="일반수량"/>
      <sheetName val="건축일위"/>
      <sheetName val="그라우팅일위"/>
      <sheetName val="문산방향-교대(A2)"/>
      <sheetName val="설계변경총괄표(계산식)"/>
      <sheetName val="우수공"/>
      <sheetName val="개별직종노임단가(2003.9)"/>
      <sheetName val="tggwan(mac)"/>
      <sheetName val="1.설계조건"/>
      <sheetName val="연결관암거"/>
      <sheetName val="예산명세서"/>
      <sheetName val="자료입력"/>
      <sheetName val="DATE"/>
      <sheetName val="도로"/>
      <sheetName val="맨홀수량"/>
      <sheetName val="설명서 "/>
      <sheetName val="토목"/>
      <sheetName val="구조물철거타공정이월"/>
      <sheetName val="증감내역서"/>
      <sheetName val="산출내역서집계표"/>
      <sheetName val="대비"/>
      <sheetName val="2-1. 경관조명 내역총괄표"/>
      <sheetName val="날개벽(TYPE2)"/>
      <sheetName val="99노임기준"/>
      <sheetName val="토공개요"/>
      <sheetName val="토공(1)"/>
      <sheetName val="FAB별"/>
      <sheetName val="토사(PE)"/>
      <sheetName val="내역서"/>
      <sheetName val="주공 갑지"/>
      <sheetName val="원가"/>
      <sheetName val="과거자료"/>
      <sheetName val="부대내역"/>
      <sheetName val="간지"/>
      <sheetName val="Sheet5"/>
      <sheetName val="내역"/>
      <sheetName val="2공구산출내역"/>
      <sheetName val="식재가격"/>
      <sheetName val="식재총괄"/>
      <sheetName val="교각1"/>
      <sheetName val="단가산출서1"/>
      <sheetName val="바닥판"/>
      <sheetName val="입력DATA"/>
      <sheetName val="총괄내역서"/>
      <sheetName val="신천3호용수로"/>
      <sheetName val="3련 BOX"/>
      <sheetName val="총괄표"/>
      <sheetName val="CC16-내역서"/>
      <sheetName val="4.2유효폭의 계산"/>
      <sheetName val="이토변실"/>
      <sheetName val="단위단가"/>
      <sheetName val="교대(A1)"/>
      <sheetName val="건축공사실행"/>
      <sheetName val="인부신상자료"/>
      <sheetName val="대로근거"/>
      <sheetName val="중로근거"/>
      <sheetName val="각형맨홀"/>
      <sheetName val="용산1(해보)"/>
      <sheetName val="기존건물 깨기원단위"/>
      <sheetName val="시노501"/>
      <sheetName val="준공조서"/>
      <sheetName val="공사준공계"/>
      <sheetName val="준공검사보고서"/>
      <sheetName val="투찰"/>
      <sheetName val="L_RPTB02_01"/>
      <sheetName val="기본데이타입력"/>
      <sheetName val="단가 및 재료비"/>
      <sheetName val="단가산출2"/>
      <sheetName val="보도교산출근거"/>
      <sheetName val="중기사용료산출근거"/>
      <sheetName val="견적서"/>
      <sheetName val="원가&amp;하도급원가"/>
      <sheetName val="시설일위"/>
      <sheetName val="식재일위"/>
      <sheetName val="HVAC"/>
      <sheetName val="대공종"/>
      <sheetName val="가감수량"/>
      <sheetName val="맨홀수량산출"/>
      <sheetName val="격점수량"/>
      <sheetName val="AS포장복구 "/>
      <sheetName val="실행내역(10.13)"/>
      <sheetName val="도급"/>
      <sheetName val="공구"/>
      <sheetName val="관로토공"/>
      <sheetName val="EQUIP LIST"/>
      <sheetName val="DATA"/>
      <sheetName val="역T형"/>
      <sheetName val="재료비"/>
      <sheetName val="1구간FRP수량산출"/>
      <sheetName val="중기단가LIST"/>
      <sheetName val="산출기준"/>
      <sheetName val="개별직종노임"/>
      <sheetName val="엔지니어링노임"/>
      <sheetName val="부속동"/>
      <sheetName val="N賃率-職"/>
      <sheetName val="2"/>
      <sheetName val="II손익관리"/>
      <sheetName val="시장성초안camera"/>
      <sheetName val="장비종합부표"/>
      <sheetName val="집계표_식재"/>
      <sheetName val="부표"/>
      <sheetName val="물가시세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unitpric"/>
      <sheetName val="noyim"/>
      <sheetName val="99노임단가"/>
      <sheetName val="설계내역서"/>
      <sheetName val="준비공"/>
      <sheetName val="목교수량산출"/>
      <sheetName val="공사원가계산서"/>
      <sheetName val="도급예산내역서총괄표"/>
      <sheetName val="공종별자재"/>
      <sheetName val="환경기계공정표 (3)"/>
      <sheetName val="기본단가표"/>
      <sheetName val="방수"/>
      <sheetName val="포장자재집계표"/>
      <sheetName val="물가단가"/>
      <sheetName val="제표일위대가"/>
      <sheetName val="208-238"/>
      <sheetName val="노무비"/>
      <sheetName val="터널굴착단산"/>
      <sheetName val="터널구조물산근"/>
      <sheetName val="노.표-조"/>
      <sheetName val="단관데이터"/>
      <sheetName val="이형관데이터"/>
      <sheetName val="철거현황"/>
      <sheetName val="COVER"/>
      <sheetName val="철근량 산정"/>
      <sheetName val="구분표"/>
      <sheetName val="원형맨홀수량"/>
      <sheetName val="개거산출내역"/>
      <sheetName val="Macro(차단기)"/>
      <sheetName val="프랜트면허"/>
      <sheetName val="JUCKEYK"/>
      <sheetName val="D"/>
      <sheetName val="건축계약내역"/>
      <sheetName val="수량산출서"/>
      <sheetName val="기계경비"/>
      <sheetName val="노임단가 (2)"/>
      <sheetName val="설비공사(4)"/>
      <sheetName val="일위"/>
      <sheetName val="경비_원본"/>
      <sheetName val="일위대가목차"/>
      <sheetName val="실행(ALT1)"/>
      <sheetName val="양식3"/>
      <sheetName val="설계설명서"/>
      <sheetName val="총 원가계산"/>
      <sheetName val="위생"/>
      <sheetName val="캔개발배경"/>
      <sheetName val="캔판매목표"/>
      <sheetName val="시장"/>
      <sheetName val="손익"/>
      <sheetName val="일정표"/>
      <sheetName val="개요"/>
      <sheetName val="마케팅"/>
      <sheetName val="목차"/>
      <sheetName val="추정손익"/>
      <sheetName val="할당"/>
      <sheetName val="실적"/>
      <sheetName val="제목"/>
      <sheetName val="원가,목표"/>
      <sheetName val="판매"/>
      <sheetName val="판촉"/>
      <sheetName val="협조"/>
      <sheetName val="type-F"/>
      <sheetName val="sw1"/>
      <sheetName val="사  업  비  수  지  예  산  서"/>
      <sheetName val="토목공사일반"/>
      <sheetName val="공사비산출내역"/>
      <sheetName val="고창방향"/>
      <sheetName val="배수공수집"/>
      <sheetName val="슬래브 -연속(3경간)"/>
      <sheetName val="CONCRETE"/>
      <sheetName val="DATE2001"/>
      <sheetName val="평가데이터"/>
      <sheetName val="각사별공사비분개 "/>
      <sheetName val="기초자료입력"/>
      <sheetName val="준공정산"/>
      <sheetName val="입력란"/>
      <sheetName val="97노임단가"/>
      <sheetName val="목포방향"/>
      <sheetName val="노무자도장2"/>
      <sheetName val="내역- CCTV"/>
      <sheetName val="정의"/>
      <sheetName val="대구은행"/>
      <sheetName val="견적갑지"/>
      <sheetName val="물량내역"/>
      <sheetName val="제경비"/>
      <sheetName val="입력(K0)"/>
      <sheetName val="장비"/>
      <sheetName val="토공"/>
      <sheetName val="참여현황 (직원)"/>
      <sheetName val="견적1"/>
      <sheetName val="2000노임기준"/>
      <sheetName val="밸브설치"/>
      <sheetName val="배수관산출"/>
      <sheetName val="장비집계"/>
      <sheetName val="가설공사비"/>
      <sheetName val="도로구조공사비"/>
      <sheetName val="도로토공공사비"/>
      <sheetName val="여수토공사비"/>
      <sheetName val="종형증설공"/>
      <sheetName val="대3류 "/>
      <sheetName val="운임료"/>
      <sheetName val="Front"/>
      <sheetName val="wall"/>
      <sheetName val="종배수단위_CON기초"/>
      <sheetName val="산출3-동력"/>
      <sheetName val="산출4-전등"/>
      <sheetName val="포장집계"/>
      <sheetName val="포장연장"/>
      <sheetName val="설계개요"/>
      <sheetName val="DHEQSUPT"/>
      <sheetName val="(X)품셈집계"/>
      <sheetName val="단가산출1"/>
      <sheetName val="인제내역"/>
      <sheetName val="분전반계산서(석관)"/>
      <sheetName val="거래처등록"/>
      <sheetName val="참고자료"/>
      <sheetName val="토공분배표"/>
      <sheetName val="돌담교_상부수량1"/>
      <sheetName val="3BL공동구_수량"/>
      <sheetName val="내역서1999_8최종"/>
      <sheetName val="8_석축단위(H=1_5M)"/>
      <sheetName val="2_가정단면"/>
      <sheetName val="6PILE__(돌출)"/>
      <sheetName val="2_토목공사"/>
      <sheetName val="_상부공통집계(총괄)"/>
      <sheetName val="빗물받이(910-510-410)"/>
      <sheetName val="3-구교-오리지날"/>
      <sheetName val="원형1호맨홀토공수량"/>
      <sheetName val="잡비계산"/>
      <sheetName val="검사원"/>
      <sheetName val="지점별강우량"/>
      <sheetName val="노임자재단가"/>
      <sheetName val="식재"/>
      <sheetName val="시설물"/>
      <sheetName val="식재출력용"/>
      <sheetName val="유지관리"/>
      <sheetName val="연동내역"/>
      <sheetName val="건설성적"/>
      <sheetName val="산출2-전력"/>
      <sheetName val="산출9-TRAY"/>
      <sheetName val="우수"/>
      <sheetName val="세목전체"/>
      <sheetName val="내역서적용수량"/>
      <sheetName val="지급자재"/>
      <sheetName val="교대철근집계"/>
      <sheetName val="아파트"/>
      <sheetName val="부대시설"/>
      <sheetName val="경율산정.XLS"/>
      <sheetName val="0226"/>
      <sheetName val="터널조도"/>
      <sheetName val="001"/>
      <sheetName val="ITEM"/>
      <sheetName val="ilch"/>
      <sheetName val="Sheet4"/>
      <sheetName val="2F 회의실견적(5_14 일대)"/>
      <sheetName val="을"/>
      <sheetName val="토공(우물통,기타) "/>
      <sheetName val="Y-WORK"/>
      <sheetName val="공통가설"/>
      <sheetName val="1-1"/>
      <sheetName val="변화치수"/>
      <sheetName val="코드표"/>
      <sheetName val="플랜트 설치"/>
      <sheetName val="산정표"/>
      <sheetName val="자재단가_사급"/>
      <sheetName val="중기적산목록"/>
      <sheetName val="을지"/>
      <sheetName val="단가비교표"/>
      <sheetName val="단가(자재)"/>
      <sheetName val="단가(노임)"/>
      <sheetName val="기초목록"/>
      <sheetName val="단위중량"/>
      <sheetName val="지수"/>
      <sheetName val="건축공사"/>
      <sheetName val="1~9 하중계산"/>
      <sheetName val="노무비계"/>
      <sheetName val="GT 1050x650"/>
      <sheetName val="공사비예산서(토목분)"/>
      <sheetName val="검측감리공제요율"/>
      <sheetName val="시공감리공제요율"/>
      <sheetName val="책임감리공제요율"/>
      <sheetName val="간이(갑)"/>
      <sheetName val="우각부보강"/>
      <sheetName val="재료집계표"/>
      <sheetName val="기초자료"/>
      <sheetName val="총정리"/>
      <sheetName val="INPUTDATA"/>
      <sheetName val="총_구조물공"/>
      <sheetName val="날개벽"/>
      <sheetName val="전등수량산출"/>
      <sheetName val="설계"/>
      <sheetName val="내역서(도급)"/>
      <sheetName val="계수시트"/>
      <sheetName val="제잡비"/>
      <sheetName val="단가조사"/>
      <sheetName val="BS2"/>
      <sheetName val="1.견적보고서"/>
      <sheetName val="현장경비"/>
      <sheetName val="설계서(동안동)"/>
      <sheetName val="노임단가표"/>
      <sheetName val="예총"/>
      <sheetName val="Bldg Brkdown"/>
      <sheetName val="산출3-유도등"/>
      <sheetName val="산출2-동력"/>
      <sheetName val="산출2-피뢰침"/>
      <sheetName val="본문"/>
      <sheetName val="참조"/>
      <sheetName val="공량산출서"/>
      <sheetName val="학습율"/>
      <sheetName val="PL단가산정"/>
      <sheetName val="그림"/>
      <sheetName val="그림2"/>
      <sheetName val="건축집계"/>
      <sheetName val="woo(mac)"/>
      <sheetName val="설치조서"/>
      <sheetName val="배수공집계표"/>
      <sheetName val="예정공정표"/>
      <sheetName val="기초수량자료"/>
      <sheetName val="2.대외공문"/>
      <sheetName val="간접"/>
      <sheetName val="1.토공"/>
      <sheetName val="진주방향"/>
      <sheetName val="일위대가(가설)"/>
      <sheetName val="준검 내역서"/>
      <sheetName val="5사남"/>
      <sheetName val="건설사업관리 공제요율"/>
      <sheetName val="건설공사 감리원 배치기준"/>
      <sheetName val="책임감리 공제요율"/>
      <sheetName val="식생블럭단위수량"/>
      <sheetName val="노임DB"/>
      <sheetName val="금액"/>
      <sheetName val="준공조서갑지"/>
      <sheetName val="01노임적용기준"/>
      <sheetName val="소방"/>
      <sheetName val="결재란"/>
      <sheetName val="2.견적조건 정보"/>
      <sheetName val="공간분류체계"/>
      <sheetName val="부위별항목"/>
      <sheetName val="영향요인"/>
      <sheetName val="소요자재명세서"/>
      <sheetName val="1호맨홀토공"/>
      <sheetName val="3.하중산정4.지지력"/>
      <sheetName val="단가산출서 (2)"/>
      <sheetName val="단가산출서"/>
      <sheetName val="부가세별도"/>
      <sheetName val="업체자료"/>
      <sheetName val="게비온"/>
      <sheetName val="관정"/>
      <sheetName val="배수관 날개벽"/>
      <sheetName val="box"/>
      <sheetName val="box날개"/>
      <sheetName val="방호벽"/>
      <sheetName val="절단"/>
      <sheetName val="아스팔트포장"/>
      <sheetName val="U형측구"/>
      <sheetName val="J형측구"/>
      <sheetName val="진입로"/>
      <sheetName val="1호맨홀자연토공"/>
      <sheetName val="단위량당중기"/>
      <sheetName val="BSD (2)"/>
      <sheetName val="단위집계표"/>
      <sheetName val="15)VE제안서(유형1)"/>
      <sheetName val="12)아이디어 목록 및 개략평가"/>
      <sheetName val="11)VE 예비검토서"/>
      <sheetName val="15-3)VE제안서(가치향상 등)"/>
      <sheetName val="15-2)VE제안서(유형3)"/>
      <sheetName val="기초수량산출서"/>
      <sheetName val="대창토공"/>
      <sheetName val="노임단가(직종번호 순)"/>
      <sheetName val="가로등"/>
      <sheetName val="4.2.1 마루높이 검토"/>
      <sheetName val="직재"/>
      <sheetName val="재집"/>
      <sheetName val="설계예산서"/>
      <sheetName val="TOTAL_BOQ"/>
      <sheetName val="설계내역"/>
      <sheetName val="상부수량"/>
      <sheetName val="내역서_제출"/>
      <sheetName val="8_PILE__(돌출)"/>
      <sheetName val="EQUIP_LIST"/>
      <sheetName val="BOX(1_5X1_5)"/>
      <sheetName val="7_PILE__(돌출)"/>
      <sheetName val="공사비_증감_내역서"/>
      <sheetName val="실행내역(10_13)"/>
      <sheetName val="산출집계표"/>
      <sheetName val="약품공급2"/>
      <sheetName val="단가목록"/>
      <sheetName val="공사일위대가"/>
      <sheetName val="수목표준대가"/>
      <sheetName val="CTEMCOST"/>
      <sheetName val="매원개착터널총괄"/>
      <sheetName val="98수문일위"/>
      <sheetName val="가시설(TYPE-A)"/>
      <sheetName val="토목검측서"/>
      <sheetName val="Sheet17"/>
      <sheetName val="BOQ"/>
      <sheetName val="음료실행"/>
      <sheetName val="동일대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인쇄MACRO"/>
      <sheetName val="표지"/>
      <sheetName val="적용근거"/>
      <sheetName val="목차"/>
      <sheetName val="예측단가간지"/>
      <sheetName val="3.예측단가"/>
      <sheetName val="4.예측재료비"/>
      <sheetName val="실측단가간지"/>
      <sheetName val="5.실측단가"/>
      <sheetName val="6.실측재료비"/>
      <sheetName val="정거장단가간지"/>
      <sheetName val="7.정거장단가"/>
      <sheetName val="용지단가간지"/>
      <sheetName val="8.용지측량단가"/>
      <sheetName val="(9)용지측량기본공인"/>
      <sheetName val="10.도면작성및용지산출기준"/>
      <sheetName val="지반조사간지"/>
      <sheetName val="11.보오링 (2)"/>
      <sheetName val="12.보오링"/>
      <sheetName val="(13)표준심도산정"/>
      <sheetName val="(14)표준심도산정 (2)"/>
      <sheetName val="(15)표준심도산정 (3)"/>
      <sheetName val="16.폐공되메우기"/>
      <sheetName val="17.폐공되메우기(2)"/>
      <sheetName val="18.공내수압탄성자연"/>
      <sheetName val="19.지표지질조사"/>
      <sheetName val="20.물성역학시험"/>
      <sheetName val="21.현장시험"/>
      <sheetName val="22.암석시험"/>
      <sheetName val="인건비.재료비단가표지"/>
      <sheetName val="1.인건비"/>
      <sheetName val="2.재료비"/>
      <sheetName val="기타간지"/>
      <sheetName val="조명시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환경기계공정표 (3)"/>
      <sheetName val="공정표(군산자동차)"/>
      <sheetName val="골조시행"/>
      <sheetName val="건축집계합계"/>
      <sheetName val="당정동공통이수"/>
      <sheetName val="수량산출"/>
      <sheetName val="조명시설"/>
      <sheetName val="분전반계산서(석관)"/>
      <sheetName val="일위대가표"/>
      <sheetName val="단가"/>
      <sheetName val="일위대가목차"/>
      <sheetName val="횡배수관"/>
      <sheetName val="토사(PE)"/>
      <sheetName val="실행"/>
      <sheetName val="H-PILE수량집계"/>
      <sheetName val="2.재료비"/>
      <sheetName val="12.보오링"/>
      <sheetName val="18.공내수압탄성자연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점검총괄"/>
      <sheetName val="일위대가표"/>
      <sheetName val="일위-1"/>
      <sheetName val="원가계산"/>
      <sheetName val="전기"/>
      <sheetName val="용수량(생활용수)"/>
      <sheetName val="Sheet6"/>
      <sheetName val="설계서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"/>
      <sheetName val="용역비내역-진짜"/>
      <sheetName val="내역서"/>
    </sheetNames>
    <sheetDataSet>
      <sheetData sheetId="0" refreshError="1"/>
      <sheetData sheetId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목품셈"/>
      <sheetName val="5토목공사비집계"/>
      <sheetName val="6토목공사비집계"/>
      <sheetName val="5토목수량집계"/>
      <sheetName val="5거푸집산출근거"/>
      <sheetName val="5터파기산출근거"/>
      <sheetName val="5보링길이집계표"/>
      <sheetName val="5보링산출근거CO"/>
      <sheetName val="5보링산출근거YD"/>
      <sheetName val="6토목수량집계"/>
      <sheetName val="6거푸집산출근거"/>
      <sheetName val="6터파기산출근거"/>
      <sheetName val="6보링길이집계표"/>
      <sheetName val="6보링산출근거CO"/>
      <sheetName val="토목품총괄표"/>
      <sheetName val="부표(장비단가)"/>
      <sheetName val="별표총괄표"/>
      <sheetName val="별표"/>
      <sheetName val="토목적용노임단가"/>
      <sheetName val="토목9612단가"/>
      <sheetName val="Sheet4"/>
      <sheetName val="Shee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설산출근거"/>
      <sheetName val="증설공사산출근거"/>
      <sheetName val="공사비"/>
      <sheetName val="연차별투자계획"/>
      <sheetName val="예정공정"/>
      <sheetName val="모니터링공사비"/>
      <sheetName val="감리갑지"/>
      <sheetName val="감리내역"/>
      <sheetName val="감리별첨1"/>
      <sheetName val="감리투입계획"/>
      <sheetName val="공비대비"/>
      <sheetName val="건축-물가변동"/>
      <sheetName val="기계설비-물가변동"/>
      <sheetName val="산출근거1"/>
      <sheetName val="data"/>
      <sheetName val="용역비내역-진짜"/>
      <sheetName val="직접인건비"/>
      <sheetName val="직접경비"/>
      <sheetName val="자재단가"/>
      <sheetName val="노임단가"/>
      <sheetName val="일위대가표"/>
      <sheetName val="노무비단가"/>
      <sheetName val="데이타"/>
      <sheetName val="식재인부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산정"/>
      <sheetName val="구형거"/>
      <sheetName val="포장구간"/>
      <sheetName val="관두께"/>
      <sheetName val="직접(흄관)기초 (1)"/>
      <sheetName val="직접(흄관) 공사비"/>
      <sheetName val="직접(PC관)기초(2)"/>
      <sheetName val="직접(PC관)공사비"/>
      <sheetName val="직접(강관)기초(3)"/>
      <sheetName val="직접(강관)공사비"/>
      <sheetName val="모래(PE관)기초(4)"/>
      <sheetName val="모래(PE관)공사비"/>
      <sheetName val=" CON'C(흄관)기초 (1)"/>
      <sheetName val="CON'C(흄관)공사비 "/>
      <sheetName val="CON'C(PC관)기초(2)"/>
      <sheetName val="CON'(PC관)공사비"/>
      <sheetName val="CON'C(강관)기초(3)"/>
      <sheetName val="CON'C(강관)공사비"/>
      <sheetName val="관접합및부설"/>
      <sheetName val="단가"/>
      <sheetName val="맨홀공"/>
      <sheetName val="토류벽단가(PE)"/>
      <sheetName val="용역비내역-진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79">
          <cell r="C79">
            <v>1094</v>
          </cell>
        </row>
        <row r="80">
          <cell r="C80">
            <v>8126</v>
          </cell>
        </row>
        <row r="81">
          <cell r="C81">
            <v>20643</v>
          </cell>
        </row>
        <row r="82">
          <cell r="C82">
            <v>4658.03</v>
          </cell>
        </row>
        <row r="83">
          <cell r="C83">
            <v>7599.49</v>
          </cell>
        </row>
        <row r="84">
          <cell r="C84">
            <v>301.7</v>
          </cell>
        </row>
        <row r="85">
          <cell r="C85">
            <v>186.1</v>
          </cell>
        </row>
        <row r="86">
          <cell r="C86">
            <v>8126</v>
          </cell>
        </row>
      </sheetData>
      <sheetData sheetId="20"/>
      <sheetData sheetId="21"/>
      <sheetData sheetId="22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물가대비표"/>
      <sheetName val="laroux"/>
      <sheetName val="설계표지"/>
      <sheetName val="산출내역"/>
      <sheetName val="산출내역 (2)"/>
      <sheetName val="원가계산"/>
      <sheetName val="일반시방"/>
      <sheetName val="기술시방"/>
      <sheetName val="운반중량"/>
      <sheetName val="반입자재"/>
      <sheetName val="동원인원"/>
      <sheetName val="예정공정"/>
      <sheetName val="일위집계"/>
      <sheetName val="일위대가1"/>
      <sheetName val="수량계산서"/>
      <sheetName val="노임단가"/>
      <sheetName val="결정의견서"/>
      <sheetName val="공사개요"/>
      <sheetName val="발주내역"/>
      <sheetName val="일위대가"/>
      <sheetName val="단가비교표"/>
      <sheetName val="일위대가표"/>
      <sheetName val="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"/>
      <sheetName val="총괄내역서"/>
      <sheetName val="설계예산서"/>
      <sheetName val="사급자재"/>
      <sheetName val="투찰총괄"/>
      <sheetName val="투찰설계"/>
      <sheetName val="투찰사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표지"/>
      <sheetName val="별첨"/>
      <sheetName val="변경사유서"/>
      <sheetName val="집계표"/>
      <sheetName val="증감내역서"/>
      <sheetName val="유용량"/>
      <sheetName val="골재량(당)"/>
      <sheetName val="CON'C및그라우팅(당)"/>
      <sheetName val="골재량(변)"/>
      <sheetName val="CON'C및그라우팅(변)"/>
      <sheetName val="Sheet2"/>
      <sheetName val="Sheet1"/>
      <sheetName val="총괄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간지"/>
      <sheetName val="자재총괄"/>
      <sheetName val="시멘트레미콘구입량"/>
      <sheetName val="골재구입량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지장물보호(수집)"/>
      <sheetName val="지장물산근"/>
      <sheetName val="지장물보호공단위수량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표지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1.토공집계"/>
      <sheetName val="2.관대집계표"/>
      <sheetName val="접합"/>
      <sheetName val="3.구조물공"/>
      <sheetName val="4.포장공"/>
      <sheetName val="5.부대공"/>
      <sheetName val="6.주요자재대"/>
      <sheetName val="7.폐기물집계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관로"/>
      <sheetName val="가정연결관"/>
      <sheetName val="(1)가시설공"/>
      <sheetName val="(2)경고"/>
      <sheetName val="(3)기타"/>
      <sheetName val="7.폐기물"/>
      <sheetName val="토실"/>
      <sheetName val="관경고용테이프수집"/>
      <sheetName val="관경고용산근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일위대가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세부내역"/>
      <sheetName val="Sheet1"/>
      <sheetName val="변수값"/>
      <sheetName val="중기상차"/>
      <sheetName val="AS복구"/>
      <sheetName val="중기터파기"/>
      <sheetName val="식재"/>
      <sheetName val="시설물"/>
      <sheetName val="식재출력용"/>
      <sheetName val="유지관리"/>
      <sheetName val="단가"/>
      <sheetName val="공사설명서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내역서"/>
      <sheetName val="일반화물자동차운임"/>
      <sheetName val="데이타"/>
      <sheetName val="bearing"/>
      <sheetName val="연동내역"/>
      <sheetName val="고양관재"/>
      <sheetName val="진주방향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내역"/>
      <sheetName val="총괄내역서"/>
      <sheetName val="SLAB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"/>
      <sheetName val="경계석단위량"/>
      <sheetName val="배수집계표(종)"/>
      <sheetName val="종배수관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터파기및재료"/>
      <sheetName val="조명시설"/>
      <sheetName val="단가일람"/>
      <sheetName val="조경일람"/>
      <sheetName val="장비집계"/>
      <sheetName val="내역서(전기)"/>
      <sheetName val="해평견적"/>
      <sheetName val="일위대가목차"/>
      <sheetName val="고압수량(철거)"/>
      <sheetName val="가도공"/>
      <sheetName val="집계표"/>
      <sheetName val="BD"/>
      <sheetName val="Sheet5"/>
      <sheetName val="구조물철거타공정이월"/>
      <sheetName val="1-4-2.관(약)"/>
      <sheetName val="guard(mac)"/>
      <sheetName val="수안보-MBR1"/>
      <sheetName val="삭제및변경불가"/>
      <sheetName val="관급자재대"/>
      <sheetName val="식재인부"/>
      <sheetName val="수량산출"/>
      <sheetName val="#REF"/>
      <sheetName val="부대내역"/>
      <sheetName val="우수받이"/>
      <sheetName val="Sheet1 (2)"/>
      <sheetName val="증감내역서"/>
      <sheetName val="우배수"/>
      <sheetName val="계산식"/>
      <sheetName val="차수별내역서"/>
      <sheetName val="총괄내역서(설계)"/>
      <sheetName val="실행대비"/>
      <sheetName val="JUCK"/>
      <sheetName val="2000,9월 일위"/>
      <sheetName val="공통단가"/>
      <sheetName val="단가조사"/>
      <sheetName val="코드표"/>
      <sheetName val="재료비"/>
      <sheetName val="운반비"/>
      <sheetName val="단가표"/>
      <sheetName val="원가"/>
      <sheetName val="집수정(600-700)"/>
      <sheetName val="금액"/>
      <sheetName val="일위대가표"/>
      <sheetName val="전차선로 물량표"/>
      <sheetName val="한강운반비"/>
      <sheetName val="자재"/>
      <sheetName val="공통(20-91)"/>
      <sheetName val="자료"/>
      <sheetName val="보차도경계석"/>
      <sheetName val="5.정산서"/>
      <sheetName val="관접합및부설"/>
      <sheetName val="입찰"/>
      <sheetName val="현경"/>
      <sheetName val="인건비 "/>
      <sheetName val="상부집계표"/>
      <sheetName val="세금자료"/>
      <sheetName val="4차원가계산서"/>
      <sheetName val="L형 옹벽"/>
      <sheetName val="정부노임단가"/>
      <sheetName val="교각1"/>
      <sheetName val="산출근거"/>
      <sheetName val="요율"/>
      <sheetName val="노임단가"/>
      <sheetName val="단가조사서"/>
      <sheetName val="계산서(곡선부)"/>
      <sheetName val="포장재료집계표"/>
      <sheetName val="수지표"/>
      <sheetName val="셀명"/>
      <sheetName val="공사"/>
      <sheetName val="-치수표(곡선부)"/>
      <sheetName val="건축내역"/>
      <sheetName val="견적대비표"/>
      <sheetName val="맨홀수량산출"/>
      <sheetName val="상부공"/>
      <sheetName val="안전시설(수집)"/>
      <sheetName val="안전시설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차액보증"/>
      <sheetName val="슬래브"/>
      <sheetName val="원가계산"/>
      <sheetName val="토공 total"/>
      <sheetName val="물가대비표"/>
      <sheetName val="설계명세서"/>
      <sheetName val="CODE"/>
      <sheetName val="nys"/>
      <sheetName val="신당동집계표"/>
      <sheetName val="데리네이타현황"/>
      <sheetName val="토공연장"/>
      <sheetName val="8.석축단위(H=1.5M)"/>
      <sheetName val="FOB발"/>
      <sheetName val="설계조건"/>
      <sheetName val="Total"/>
      <sheetName val="2003상반기노임기준"/>
      <sheetName val="가점"/>
      <sheetName val="index"/>
      <sheetName val="etc"/>
      <sheetName val="data"/>
      <sheetName val="슬래브(유곡)"/>
      <sheetName val="설 계"/>
      <sheetName val="날개벽(시점좌측)"/>
      <sheetName val="공사비"/>
      <sheetName val="총괄집계_"/>
      <sheetName val="날개벽철근집계_"/>
      <sheetName val="PVC접합개소_산출서"/>
      <sheetName val="1_토공집계"/>
      <sheetName val="2_관대집계표"/>
      <sheetName val="3_구조물공"/>
      <sheetName val="4_포장공"/>
      <sheetName val="5_부대공"/>
      <sheetName val="6_주요자재대"/>
      <sheetName val="7_폐기물집계"/>
      <sheetName val="1_토총"/>
      <sheetName val="2_관로집"/>
      <sheetName val="3_구조물집계"/>
      <sheetName val="7_폐기물"/>
      <sheetName val="실행내역"/>
      <sheetName val="자재단가"/>
      <sheetName val="경비단가"/>
      <sheetName val="용역비내역-진짜"/>
      <sheetName val="공사개요"/>
      <sheetName val="전기"/>
      <sheetName val="노임"/>
      <sheetName val="수로BOX"/>
      <sheetName val="법면단"/>
      <sheetName val="석축설면"/>
      <sheetName val="법면설면"/>
      <sheetName val="석축단"/>
      <sheetName val="법면수집"/>
      <sheetName val="개산공사비"/>
      <sheetName val="맨홀수량집계"/>
      <sheetName val="3련 BOX"/>
      <sheetName val="6PILE  (돌출)"/>
      <sheetName val="값"/>
      <sheetName val="POOM_MOTO"/>
      <sheetName val="CON'C"/>
      <sheetName val="P-산#1-1(WOWA1)"/>
      <sheetName val="우각부보강"/>
      <sheetName val="설계예산서"/>
      <sheetName val="예산내역서"/>
      <sheetName val="비탈면보호공수량산출"/>
      <sheetName val="설계내역"/>
      <sheetName val="기초입력 DATA"/>
      <sheetName val="지급자재"/>
      <sheetName val="DATA1"/>
      <sheetName val="용수량(생활용수)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깨기 총괄"/>
      <sheetName val="실행예산"/>
      <sheetName val="손익분석"/>
      <sheetName val="8.PILE  (돌출)"/>
      <sheetName val="부하(성남)"/>
      <sheetName val="구동"/>
      <sheetName val="건축내역서"/>
      <sheetName val="설비내역서"/>
      <sheetName val="전기내역서"/>
      <sheetName val="토적표"/>
      <sheetName val="배수공수집"/>
      <sheetName val="토목공사"/>
      <sheetName val="견적서을지"/>
      <sheetName val="SG"/>
      <sheetName val="H-PILE수량집계"/>
      <sheetName val="매입세율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토목"/>
      <sheetName val="조경"/>
      <sheetName val="기계"/>
      <sheetName val="지열"/>
      <sheetName val="단가산출내역(노임부분수정)"/>
      <sheetName val="공사요율"/>
      <sheetName val="★도급내역(2공구)"/>
      <sheetName val="산출근거(마산,_만천,_가례)"/>
      <sheetName val="산출근거(가설도로_조성)"/>
      <sheetName val="산출근거(가설도로_성토다짐)"/>
      <sheetName val="산출근거(가설도로_살수)"/>
      <sheetName val="산출근거(가설도로_유지보수)"/>
      <sheetName val="일위대가(노임수정(완),_자재_및_물린단산수정필요)"/>
      <sheetName val="시험비_단가"/>
      <sheetName val="1-4-2_관(약)"/>
      <sheetName val="배수공총괄_집계표(횡)"/>
      <sheetName val="보차도경계석_조서"/>
      <sheetName val="맨홀집계표_"/>
      <sheetName val="Sheet1_(2)"/>
      <sheetName val="전차선로_물량표"/>
      <sheetName val="pe이중벽관_(우수)"/>
      <sheetName val="토목검측서"/>
      <sheetName val="BQ(실행)"/>
      <sheetName val="전기일위대가"/>
      <sheetName val="갑지"/>
      <sheetName val="이토변실(A3-LINE)"/>
      <sheetName val="인건비"/>
      <sheetName val="Cost bd-&quot;A&quot;"/>
      <sheetName val="APT"/>
      <sheetName val="일위대가(가설)"/>
      <sheetName val="설계예시"/>
      <sheetName val="일위산출"/>
      <sheetName val="중기조종사 단위단가"/>
      <sheetName val="아파트 내역"/>
      <sheetName val="노임단가(2009.상)"/>
      <sheetName val="10.1 중기기초단가"/>
      <sheetName val="ilch"/>
      <sheetName val="L_RPTB02_01"/>
      <sheetName val="자재단가_사급"/>
      <sheetName val="중기적산목록"/>
      <sheetName val="BOX"/>
      <sheetName val="산출"/>
      <sheetName val="파일의이용"/>
      <sheetName val="5.모델링"/>
      <sheetName val="T13(P68~72,78)"/>
      <sheetName val="BID"/>
      <sheetName val="Sheet2"/>
      <sheetName val="단면가정"/>
      <sheetName val="고유코드_설계"/>
      <sheetName val="말뚝지지력산정"/>
      <sheetName val="설비"/>
      <sheetName val="기초단가"/>
      <sheetName val="일위대가 "/>
      <sheetName val="명세서"/>
      <sheetName val="기둥"/>
      <sheetName val="저판(버림100)"/>
      <sheetName val="actual"/>
      <sheetName val="관경별내역서"/>
      <sheetName val="경산"/>
      <sheetName val="INPUT"/>
      <sheetName val="기본일위"/>
      <sheetName val="중기사용료"/>
      <sheetName val="철콘"/>
      <sheetName val="인건-측정"/>
      <sheetName val="노무비 근거"/>
      <sheetName val="COPING"/>
      <sheetName val="자압1"/>
      <sheetName val="D"/>
      <sheetName val="암거공"/>
      <sheetName val="공사비증감"/>
      <sheetName val="원가계산 (2)"/>
      <sheetName val="AS포장복구 "/>
      <sheetName val="실행철강하도"/>
      <sheetName val="관급자재"/>
      <sheetName val="MOTOR"/>
      <sheetName val="배수장토목공사비"/>
      <sheetName val="ABUT수량-A1"/>
      <sheetName val="상호참고자료"/>
      <sheetName val="공사기본내용입력"/>
      <sheetName val="발주처자료입력"/>
      <sheetName val="회사기본자료"/>
      <sheetName val="하자보증자료"/>
      <sheetName val="기술자관련자료"/>
      <sheetName val="설계"/>
      <sheetName val="일위대가(건축)"/>
      <sheetName val="대로근거"/>
      <sheetName val="중로근거"/>
      <sheetName val="깨기"/>
      <sheetName val="단면A-A(TR)"/>
      <sheetName val="1.설계조건"/>
      <sheetName val="도급"/>
      <sheetName val="자압"/>
      <sheetName val="b_balju"/>
      <sheetName val="Macro(차단기)"/>
      <sheetName val="조작대(1연)"/>
      <sheetName val="이토변실"/>
      <sheetName val="Sheet17"/>
      <sheetName val="잡비계산"/>
      <sheetName val="7월11일"/>
      <sheetName val="기본단가표"/>
      <sheetName val="입찰안"/>
      <sheetName val="위치조서"/>
      <sheetName val="SLAB&quot;1&quot;"/>
      <sheetName val="오수관연장산출"/>
      <sheetName val="단가및재료비"/>
      <sheetName val="노무"/>
      <sheetName val="물가자료"/>
      <sheetName val="이름정의"/>
      <sheetName val="초기화면"/>
      <sheetName val="집수정단위수량600 "/>
      <sheetName val="S.중기사용료"/>
      <sheetName val="입력란"/>
      <sheetName val="1호맨홀토공"/>
      <sheetName val="전선 및 전선관"/>
      <sheetName val="내역갑지"/>
      <sheetName val="LP-S"/>
      <sheetName val="공사비 증감 내역서"/>
      <sheetName val="내역서갑지"/>
      <sheetName val="내역서을지"/>
      <sheetName val="진천방향"/>
      <sheetName val="40단가산출서"/>
      <sheetName val="40집계"/>
      <sheetName val="기초자료입력"/>
      <sheetName val="토사(PE)"/>
      <sheetName val="마산방향"/>
      <sheetName val="마산방향철근집계"/>
      <sheetName val="7.PILE  (돌출)"/>
      <sheetName val="교각별철근수량집계표"/>
      <sheetName val="조명율표"/>
      <sheetName val="기계경비(시간당)"/>
      <sheetName val="램머"/>
      <sheetName val="유입부"/>
      <sheetName val="배수지집꓄표"/>
      <sheetName val="밀도포장수량집계표"/>
      <sheetName val="가시설단위수량"/>
      <sheetName val="SORCE1"/>
      <sheetName val="가감수량"/>
      <sheetName val="전체철근집계"/>
      <sheetName val="기둥(원형)"/>
      <sheetName val="70%"/>
      <sheetName val="부하계산서"/>
      <sheetName val="원가계산서"/>
      <sheetName val="내역서단가산출용"/>
      <sheetName val="고상실행"/>
      <sheetName val="1호맨홀가감수량"/>
      <sheetName val="가시설(TYPE-A)"/>
      <sheetName val="1-1평균터파기고(1)"/>
      <sheetName val="1호맨홀수량산출"/>
      <sheetName val="단위단가"/>
      <sheetName val="토공집계"/>
      <sheetName val="영업소산출근거"/>
      <sheetName val="버스운행안내"/>
      <sheetName val="예방접종계획"/>
      <sheetName val="근태계획서"/>
      <sheetName val="감시비교(자동제어비교)"/>
      <sheetName val="교각계산"/>
      <sheetName val="평가데이터"/>
      <sheetName val="공구"/>
      <sheetName val="경율산정.XLS"/>
      <sheetName val="산근터빈"/>
    </sheetNames>
    <sheetDataSet>
      <sheetData sheetId="0" refreshError="1">
        <row r="61">
          <cell r="I61" t="str">
            <v>×</v>
          </cell>
        </row>
        <row r="62">
          <cell r="I62" t="str">
            <v>×</v>
          </cell>
        </row>
        <row r="63">
          <cell r="I63" t="str">
            <v>×</v>
          </cell>
        </row>
        <row r="64">
          <cell r="I64" t="str">
            <v>×</v>
          </cell>
        </row>
        <row r="65">
          <cell r="I65" t="str">
            <v>×</v>
          </cell>
        </row>
        <row r="66">
          <cell r="I66" t="str">
            <v>×</v>
          </cell>
        </row>
        <row r="67">
          <cell r="I67" t="str">
            <v>×</v>
          </cell>
        </row>
        <row r="68">
          <cell r="I68" t="str">
            <v>×</v>
          </cell>
        </row>
        <row r="69">
          <cell r="I69" t="str">
            <v>×</v>
          </cell>
        </row>
        <row r="70">
          <cell r="I70" t="str">
            <v>×</v>
          </cell>
        </row>
        <row r="71">
          <cell r="I71" t="str">
            <v>×</v>
          </cell>
        </row>
        <row r="72">
          <cell r="I72" t="str">
            <v>×</v>
          </cell>
        </row>
        <row r="73">
          <cell r="I73" t="str">
            <v>×</v>
          </cell>
        </row>
        <row r="74">
          <cell r="I74" t="str">
            <v>×</v>
          </cell>
        </row>
        <row r="75">
          <cell r="I75" t="str">
            <v>×</v>
          </cell>
        </row>
        <row r="76">
          <cell r="I76" t="str">
            <v>×</v>
          </cell>
        </row>
        <row r="77">
          <cell r="I77" t="str">
            <v>×</v>
          </cell>
        </row>
        <row r="78">
          <cell r="I78" t="str">
            <v>×</v>
          </cell>
        </row>
        <row r="79">
          <cell r="I79" t="str">
            <v>×</v>
          </cell>
        </row>
        <row r="80">
          <cell r="I80" t="str">
            <v>×</v>
          </cell>
        </row>
        <row r="81">
          <cell r="I81" t="str">
            <v>×</v>
          </cell>
        </row>
        <row r="82">
          <cell r="I82" t="str">
            <v>×</v>
          </cell>
        </row>
        <row r="83">
          <cell r="I83" t="str">
            <v>×</v>
          </cell>
        </row>
        <row r="84">
          <cell r="I84" t="str">
            <v>×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 refreshError="1"/>
      <sheetData sheetId="208" refreshError="1"/>
      <sheetData sheetId="209" refreshError="1"/>
      <sheetData sheetId="210" refreshError="1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기계획"/>
      <sheetName val="통신계획"/>
      <sheetName val="관리동계획"/>
      <sheetName val="전시관계획"/>
      <sheetName val="Sheet3 (2)"/>
      <sheetName val="Sheet1"/>
      <sheetName val="Sheet3"/>
      <sheetName val="2"/>
      <sheetName val="전기"/>
      <sheetName val="2공구산출내역"/>
      <sheetName val="산수배수"/>
      <sheetName val="일위대가"/>
      <sheetName val="설계내역서"/>
      <sheetName val="실행철강하도"/>
      <sheetName val="기본단가표"/>
      <sheetName val="단가산출"/>
      <sheetName val="일위대가표"/>
      <sheetName val="1,2공구원가계산서"/>
      <sheetName val="1공구산출내역서"/>
      <sheetName val="D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연결"/>
      <sheetName val="#REF"/>
      <sheetName val="SCHE"/>
      <sheetName val="UPRI"/>
      <sheetName val="TEMCO"/>
      <sheetName val="실행"/>
      <sheetName val="SPEC"/>
      <sheetName val="TOTAL"/>
      <sheetName val="공사개요"/>
      <sheetName val="관리방안"/>
      <sheetName val="관리방안 (2)"/>
      <sheetName val="협력업체"/>
      <sheetName val="내역총괄표"/>
      <sheetName val="APT"/>
      <sheetName val="자재CODE"/>
      <sheetName val="자원분리"/>
      <sheetName val="정부노임단가"/>
      <sheetName val="자체APT"/>
      <sheetName val="토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results"/>
      <sheetName val="data"/>
      <sheetName val="내역총괄"/>
      <sheetName val="직접인건비"/>
      <sheetName val="직접경비"/>
      <sheetName val="인력"/>
      <sheetName val="Sheet16"/>
      <sheetName val="#REF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내역서"/>
      <sheetName val="현장경비"/>
      <sheetName val="현장경상비"/>
      <sheetName val="원가"/>
      <sheetName val="갑지(추정)"/>
      <sheetName val="데이타"/>
      <sheetName val="참조"/>
      <sheetName val="식재인부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갑지1"/>
      <sheetName val="샤워실위생"/>
      <sheetName val="일위대가표"/>
      <sheetName val="일위대가"/>
      <sheetName val="현장관리비"/>
      <sheetName val="DATE"/>
      <sheetName val="중기사용료"/>
      <sheetName val="노임이"/>
      <sheetName val="시멘트"/>
      <sheetName val="실행예산-변경분"/>
      <sheetName val="집계표"/>
      <sheetName val="작성"/>
      <sheetName val="동원인원"/>
      <sheetName val="견적의뢰"/>
      <sheetName val="평가데이터"/>
      <sheetName val="판매시설"/>
      <sheetName val="Total"/>
      <sheetName val="입찰견적보고서"/>
      <sheetName val="금액"/>
      <sheetName val="#REF"/>
      <sheetName val="음료실행"/>
      <sheetName val="협력업체"/>
      <sheetName val="계DATA"/>
      <sheetName val="실DATA "/>
      <sheetName val="건축직영"/>
      <sheetName val="노임단가"/>
      <sheetName val="요율"/>
      <sheetName val=" 갑  지 "/>
      <sheetName val="수량집계"/>
      <sheetName val="프랜트면허"/>
      <sheetName val="토목주소"/>
      <sheetName val="소비자가"/>
      <sheetName val="내역서(1)"/>
      <sheetName val="인제내역"/>
      <sheetName val="지수980731이후"/>
      <sheetName val="설계서(7)"/>
      <sheetName val="산업"/>
      <sheetName val="공구"/>
      <sheetName val="총괄내역서"/>
      <sheetName val="조명시설"/>
      <sheetName val="진주방향"/>
      <sheetName val="예가표"/>
      <sheetName val="내역표지"/>
      <sheetName val="개요"/>
      <sheetName val="현장관리"/>
      <sheetName val="건축내역서"/>
      <sheetName val="조직도"/>
      <sheetName val="공정표"/>
      <sheetName val="실DATA_"/>
      <sheetName val="조내역"/>
      <sheetName val="코스모공장 (어음)"/>
      <sheetName val="주식"/>
      <sheetName val="계약내역(2)"/>
      <sheetName val="조건"/>
      <sheetName val="총괄"/>
      <sheetName val="값"/>
      <sheetName val="건축공사실행"/>
      <sheetName val="공사개요"/>
      <sheetName val="실행"/>
      <sheetName val="을"/>
      <sheetName val="내역"/>
      <sheetName val="경산"/>
      <sheetName val="목차"/>
      <sheetName val="일위대가목록"/>
      <sheetName val="내역서"/>
      <sheetName val="사급자재"/>
      <sheetName val="갑지"/>
      <sheetName val="전기"/>
      <sheetName val="노무비"/>
      <sheetName val="측량요율"/>
      <sheetName val="자재대"/>
      <sheetName val="27.건설이자"/>
      <sheetName val="9-2.단지투자"/>
      <sheetName val="9-4.단지분양수납"/>
      <sheetName val="28.차입금상환계획"/>
      <sheetName val="10-4.운하물류분양수납"/>
      <sheetName val="10-2.운하물류투자"/>
      <sheetName val="※.2010예산총괄표"/>
      <sheetName val="설계명세서"/>
      <sheetName val="A 견적"/>
      <sheetName val="Y-WORK"/>
      <sheetName val="Sheet1"/>
      <sheetName val="환경기계공정표 (3)"/>
      <sheetName val="부속동"/>
      <sheetName val="용수량(생활용수)"/>
      <sheetName val="공문"/>
      <sheetName val="FAB별"/>
      <sheetName val="원가계산서(거목)"/>
      <sheetName val="원가계산서(다숲)"/>
      <sheetName val="원가계산서(법정외주)"/>
      <sheetName val="GAEYO"/>
      <sheetName val="내역서2안"/>
      <sheetName val="실행(ALT1)"/>
      <sheetName val="수량산출"/>
      <sheetName val="변수값"/>
      <sheetName val="중기상차"/>
      <sheetName val="재료"/>
      <sheetName val="AS복구"/>
      <sheetName val="중기터파기"/>
      <sheetName val="기안"/>
      <sheetName val="_갑__지_"/>
      <sheetName val="아파트"/>
      <sheetName val="관접합및부설"/>
      <sheetName val="단가"/>
      <sheetName val="시설물일위"/>
      <sheetName val="가설공사"/>
      <sheetName val="단가결정"/>
      <sheetName val="내역아"/>
      <sheetName val="울타리"/>
      <sheetName val="SAM"/>
      <sheetName val="EQT-ESTN"/>
      <sheetName val="실행철강하도"/>
      <sheetName val="금액내역서"/>
      <sheetName val="투찰내역서"/>
      <sheetName val="단가 (2)"/>
      <sheetName val="납부서"/>
      <sheetName val="총괄갑 "/>
      <sheetName val="일위"/>
      <sheetName val="입력데이타"/>
      <sheetName val="원가계산"/>
      <sheetName val="본실행경비"/>
      <sheetName val="건축"/>
      <sheetName val="기계경비(시간당)"/>
      <sheetName val="램머"/>
      <sheetName val="증감내역서"/>
      <sheetName val="SPEC"/>
      <sheetName val="원가계산서"/>
      <sheetName val="인사자료총집계"/>
      <sheetName val="기초단가"/>
      <sheetName val="Sheet5"/>
      <sheetName val="COVER"/>
      <sheetName val="Sheet1 (2)"/>
      <sheetName val="총 원가계산"/>
      <sheetName val="CTEMCOST"/>
      <sheetName val="당정동경상이수"/>
      <sheetName val="당정동공통이수"/>
      <sheetName val="개산공사비"/>
      <sheetName val="실행대비"/>
      <sheetName val="01"/>
      <sheetName val="견적"/>
      <sheetName val="수량-양식"/>
      <sheetName val="연돌일위집계"/>
      <sheetName val="전등설비"/>
      <sheetName val="원가data"/>
      <sheetName val="단중표"/>
      <sheetName val="화전내"/>
      <sheetName val="F4-F7"/>
      <sheetName val="벽체물량산출서"/>
      <sheetName val="지수"/>
      <sheetName val="---FAB#1업무일지---"/>
      <sheetName val="카펫타일"/>
      <sheetName val="물가대비표"/>
      <sheetName val="입찰안"/>
      <sheetName val="식재수량표"/>
      <sheetName val="일위목록"/>
      <sheetName val="6PILE  (돌출)"/>
      <sheetName val="구성비"/>
      <sheetName val="시중노임단가"/>
      <sheetName val="제경비율"/>
      <sheetName val="표지"/>
      <sheetName val="변경내역서"/>
      <sheetName val="11-2.아파트내역"/>
      <sheetName val="SG"/>
      <sheetName val="DATA1"/>
      <sheetName val="자단"/>
      <sheetName val="국내조달(통합-1)"/>
      <sheetName val="수배전반"/>
      <sheetName val="5사남"/>
      <sheetName val="원가계산하도"/>
      <sheetName val="6호기"/>
      <sheetName val="노무"/>
      <sheetName val="BID"/>
      <sheetName val="용역비내역-진짜"/>
      <sheetName val="추정_최근현장"/>
      <sheetName val="리스트_최근현장"/>
      <sheetName val="팩스리스트"/>
      <sheetName val="총투입계"/>
      <sheetName val="날개벽수량표"/>
      <sheetName val="정보"/>
      <sheetName val="노임"/>
      <sheetName val="2공구산출내역"/>
      <sheetName val="내역서1999.8최종"/>
      <sheetName val=" 견적서"/>
      <sheetName val="차액보증"/>
      <sheetName val="공통가설"/>
      <sheetName val="계산서(곡선부)"/>
      <sheetName val="포장재료집계표"/>
      <sheetName val="날개벽(시점좌측)"/>
      <sheetName val="건축집계표"/>
      <sheetName val="직접경비"/>
      <sheetName val="직접인건비"/>
      <sheetName val="참고사항"/>
      <sheetName val="근로자자료입력"/>
      <sheetName val="물량표"/>
      <sheetName val="factor(건축)"/>
      <sheetName val="산근"/>
      <sheetName val="세금자료"/>
      <sheetName val="상호참고자료"/>
      <sheetName val="발주처자료입력"/>
      <sheetName val="회사기본자료"/>
      <sheetName val="하자보증자료"/>
      <sheetName val="기술자관련자료"/>
      <sheetName val="기초입력 DATA"/>
      <sheetName val="중기조종사 단위단가"/>
      <sheetName val="inter"/>
      <sheetName val="TEST1"/>
      <sheetName val="0"/>
      <sheetName val="총괄집계표"/>
      <sheetName val="001"/>
      <sheetName val="Option"/>
      <sheetName val="Sheet2"/>
      <sheetName val="수리결과"/>
      <sheetName val="TYPE-A"/>
      <sheetName val="CON'C"/>
      <sheetName val="해평견적"/>
      <sheetName val="설명서 "/>
      <sheetName val="토목"/>
      <sheetName val="역T형교대(말뚝기초)"/>
      <sheetName val="플랜트 설치"/>
      <sheetName val="ilch"/>
      <sheetName val="직재"/>
      <sheetName val="교통대책내역"/>
      <sheetName val="사진대지"/>
      <sheetName val="을지"/>
      <sheetName val="견적갑지"/>
      <sheetName val="물량내역"/>
      <sheetName val="일위산출"/>
      <sheetName val="설계서"/>
      <sheetName val="유림골조"/>
      <sheetName val="골조시행"/>
      <sheetName val="적격심사표"/>
      <sheetName val="견적조건"/>
      <sheetName val="파일의이용"/>
      <sheetName val="공종목록표"/>
      <sheetName val="우수받이재료집계표"/>
      <sheetName val="설계서(본관)"/>
      <sheetName val="1차 내역서"/>
      <sheetName val="노임단가 (2)"/>
      <sheetName val="합천내역"/>
      <sheetName val="출입자명단"/>
      <sheetName val="PAINT"/>
      <sheetName val="건축공사집계"/>
      <sheetName val="자재가격조사표"/>
      <sheetName val="실행내역"/>
      <sheetName val="자재단가"/>
      <sheetName val="장비경비"/>
      <sheetName val="C3"/>
      <sheetName val="BSD (2)"/>
      <sheetName val="건축내역"/>
      <sheetName val="토목공사"/>
      <sheetName val="차수"/>
      <sheetName val="건축실행"/>
      <sheetName val="배명(단가)"/>
      <sheetName val="업무분장"/>
      <sheetName val="수목단가"/>
      <sheetName val="시설수량표"/>
      <sheetName val="예산서"/>
      <sheetName val="청천내"/>
      <sheetName val="2000년1차"/>
      <sheetName val="[내역서(ͭ_x0000_ͭ_x0000__x001c__x0000__x001c__x0000_가표"/>
      <sheetName val="설비내역서"/>
      <sheetName val="전기내역서"/>
      <sheetName val="설계내역"/>
      <sheetName val="2-1. 경관조명 내역총괄표"/>
      <sheetName val="내역서01"/>
      <sheetName val="1"/>
      <sheetName val="2"/>
      <sheetName val="3"/>
      <sheetName val="4"/>
      <sheetName val="5"/>
      <sheetName val="6"/>
      <sheetName val="wall"/>
      <sheetName val="입력"/>
      <sheetName val="장비집계"/>
      <sheetName val="현장별"/>
      <sheetName val="동별집계(비디오폰흑백-&gt;칼라)"/>
      <sheetName val="동별집계"/>
      <sheetName val="세부내역서"/>
      <sheetName val="가설공사내역"/>
      <sheetName val="토공연장"/>
      <sheetName val="자재"/>
      <sheetName val="CONCRETE"/>
      <sheetName val="결재판"/>
      <sheetName val="pier(각형)"/>
      <sheetName val="경비"/>
      <sheetName val="계목분류"/>
      <sheetName val="3월팀계 "/>
      <sheetName val="공사_산출"/>
      <sheetName val="철거산출근거"/>
      <sheetName val="FOB발"/>
      <sheetName val="산출"/>
      <sheetName val="계획금액"/>
      <sheetName val="일위대가 "/>
      <sheetName val="중기사용료산출근거"/>
      <sheetName val="단가 및 재료비"/>
      <sheetName val="단가(자재)"/>
      <sheetName val="단가(노임)"/>
      <sheetName val="기초목록"/>
      <sheetName val="자판실행"/>
      <sheetName val="가공비"/>
      <sheetName val="예산"/>
      <sheetName val="단위가격"/>
      <sheetName val="1SGATE97"/>
      <sheetName val="단가보완"/>
      <sheetName val="공사비총괄표"/>
      <sheetName val="하수실행"/>
      <sheetName val="SR97-1"/>
      <sheetName val="청하배수"/>
      <sheetName val="본선토량운반계산서(1)0"/>
      <sheetName val="집계"/>
      <sheetName val="인건비 "/>
      <sheetName val="내역- CCTV"/>
      <sheetName val="FORM-0"/>
      <sheetName val="실행_ALT1_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980731"/>
      <sheetName val="Sheet3"/>
      <sheetName val="배수내역"/>
      <sheetName val="공사통보서"/>
      <sheetName val="입력시트"/>
      <sheetName val="구분자"/>
      <sheetName val="간지"/>
      <sheetName val="공사요율"/>
      <sheetName val="단가및재료비"/>
      <sheetName val="배관배선내역"/>
      <sheetName val="기성"/>
      <sheetName val="신.분"/>
      <sheetName val="설비공사"/>
      <sheetName val="토공집계"/>
      <sheetName val="COST"/>
      <sheetName val="05-원가계산"/>
      <sheetName val="INPUT"/>
      <sheetName val="C1.공사개요"/>
      <sheetName val="실행(1)"/>
      <sheetName val="A1.스케쥴"/>
      <sheetName val="기초일위"/>
      <sheetName val="시설일위"/>
      <sheetName val="조명일위"/>
      <sheetName val="정부노임단가"/>
      <sheetName val="철콘"/>
      <sheetName val="계정"/>
      <sheetName val="단가대비표"/>
      <sheetName val="연도별노무비(신)"/>
      <sheetName val="산출서"/>
      <sheetName val="전선 및 전선관-자유로"/>
      <sheetName val="관로터파기-자유로"/>
      <sheetName val="새공통"/>
      <sheetName val="예정공정표"/>
      <sheetName val="초기화면"/>
      <sheetName val="관급자재"/>
      <sheetName val="퍼스트"/>
      <sheetName val="포장복구집계"/>
      <sheetName val="부표총괄"/>
      <sheetName val="AS포장복구 "/>
      <sheetName val="G.R300경비"/>
      <sheetName val="표준건축비"/>
      <sheetName val="고유코드_설계"/>
      <sheetName val="99노임기준"/>
      <sheetName val="00000"/>
      <sheetName val="APT"/>
      <sheetName val="참조M"/>
      <sheetName val="소요자재"/>
      <sheetName val="말뚝지지력산정"/>
      <sheetName val="단기차입금"/>
      <sheetName val="견적율"/>
      <sheetName val="수량명세서"/>
      <sheetName val="한강운반비"/>
      <sheetName val="Sheet4"/>
      <sheetName val="Customer Databas"/>
      <sheetName val="단가조사"/>
      <sheetName val="경쟁실분"/>
      <sheetName val="토목내역"/>
      <sheetName val="최적단면"/>
      <sheetName val="설계명세서-2"/>
      <sheetName val="Apt내역"/>
      <sheetName val="가시설단위수량"/>
      <sheetName val="SORCE1"/>
      <sheetName val="단위수량"/>
      <sheetName val="1호맨홀가감수량"/>
      <sheetName val="아파트 내역"/>
      <sheetName val="가시설(TYPE-A)"/>
      <sheetName val="1호맨홀수량산출"/>
      <sheetName val="1-1평균터파기고(1)"/>
      <sheetName val="출자한도"/>
      <sheetName val="가감수량"/>
      <sheetName val="맨홀수량산출"/>
      <sheetName val="간접"/>
      <sheetName val="1안98Billing"/>
      <sheetName val="실DATA_1"/>
      <sheetName val="_갑__지_1"/>
      <sheetName val="코스모공장_(어음)"/>
      <sheetName val="A_견적"/>
      <sheetName val="환경기계공정표_(3)"/>
      <sheetName val="단가_(2)"/>
      <sheetName val="Sheet1_(2)"/>
      <sheetName val="총_원가계산"/>
      <sheetName val="6PILE__(돌출)"/>
      <sheetName val="총괄갑_"/>
      <sheetName val="11-2_아파트내역"/>
      <sheetName val="내역서1999_8최종"/>
      <sheetName val="신_분"/>
      <sheetName val="토사(PE)"/>
      <sheetName val="백암비스타내역"/>
      <sheetName val="토공사"/>
      <sheetName val="아파트기별"/>
      <sheetName val="공리일"/>
      <sheetName val="1-최종안"/>
      <sheetName val="사업분석-분양가결정"/>
      <sheetName val="삭제금지단가"/>
      <sheetName val="DATA 입력란"/>
      <sheetName val="수목표준대가"/>
      <sheetName val="횡배수관"/>
      <sheetName val="2.고용보험료산출근거"/>
      <sheetName val="제경비"/>
      <sheetName val="실적공사비"/>
      <sheetName val="입력(K0)"/>
      <sheetName val="장비기준"/>
      <sheetName val="재료비"/>
      <sheetName val="환율"/>
      <sheetName val="투입비분석표"/>
      <sheetName val="주공 갑지"/>
      <sheetName val="MAT_N048"/>
      <sheetName val="코드"/>
      <sheetName val="[내역서(ͭ?ͭ?_x001c_?_x001c_?가표"/>
      <sheetName val="D"/>
      <sheetName val="터널조도"/>
      <sheetName val="전차선로 물량표"/>
      <sheetName val="FD"/>
      <sheetName val="LD"/>
      <sheetName val="ateCodes_x0000_TimeCodes_x0000_OverrideShor"/>
      <sheetName val="공사내역서"/>
      <sheetName val="CC16-내역서"/>
      <sheetName val="장비사양"/>
      <sheetName val="工완성공사율"/>
      <sheetName val="친환경주택"/>
      <sheetName val="수정시산표"/>
      <sheetName val="매출현황"/>
      <sheetName val="등록자료"/>
      <sheetName val="입력정보"/>
      <sheetName val="회사정보"/>
      <sheetName val="목표세부명세"/>
      <sheetName val="BLOCK(1)"/>
      <sheetName val="소업1교"/>
      <sheetName val="전익자재"/>
      <sheetName val="매입세율"/>
      <sheetName val="DATA"/>
      <sheetName val="아파트 "/>
      <sheetName val="울산시산표"/>
      <sheetName val="99년신청"/>
      <sheetName val="-치수표(곡선부)"/>
      <sheetName val="빙장비사양"/>
      <sheetName val="노무비단가"/>
      <sheetName val="경율산정.XLS"/>
      <sheetName val="용역비내역_진짜"/>
      <sheetName val="대비"/>
      <sheetName val="b_balju_cho"/>
      <sheetName val="8.설치품셈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부하(성남)"/>
      <sheetName val="_갑__지_2"/>
      <sheetName val="실DATA_2"/>
      <sheetName val="코스모공장_(어음)1"/>
      <sheetName val="A_견적1"/>
      <sheetName val="환경기계공정표_(3)1"/>
      <sheetName val="단가_(2)1"/>
      <sheetName val="총_원가계산1"/>
      <sheetName val="6PILE__(돌출)1"/>
      <sheetName val="Sheet1_(2)1"/>
      <sheetName val="총괄갑_1"/>
      <sheetName val="11-2_아파트내역1"/>
      <sheetName val="내역서1999_8최종1"/>
      <sheetName val="_견적서"/>
      <sheetName val="1차_내역서"/>
      <sheetName val="기초입력_DATA"/>
      <sheetName val="노임단가_(2)"/>
      <sheetName val="2-1__경관조명_내역총괄표"/>
      <sheetName val="중기조종사_단위단가"/>
      <sheetName val="플랜트_설치"/>
      <sheetName val="설명서_"/>
      <sheetName val="BSD_(2)"/>
      <sheetName val="수량계산서_집계표(가설_신설_및_철거-을지로3가_3호선)"/>
      <sheetName val="수량계산서_집계표(신설-을지로3가_3호선)"/>
      <sheetName val="수량계산서_집계표(철거-을지로3가_3호선)"/>
      <sheetName val="전선_및_전선관-자유로"/>
      <sheetName val="C1_공사개요"/>
      <sheetName val="A1_스케쥴"/>
      <sheetName val="일위대가_"/>
      <sheetName val="인건비_"/>
      <sheetName val="단가_및_재료비"/>
      <sheetName val="주공_갑지"/>
      <sheetName val="아파트_내역"/>
      <sheetName val="AS포장복구_"/>
      <sheetName val="G_R300경비"/>
      <sheetName val="3월팀계_"/>
      <sheetName val="Customer_Databas"/>
      <sheetName val="[내역서(ͭͭ가표"/>
      <sheetName val="DATA_입력란"/>
      <sheetName val="6동"/>
      <sheetName val="문학간접"/>
      <sheetName val="분석대장"/>
      <sheetName val="base"/>
      <sheetName val="노임단가표"/>
      <sheetName val="손익집계(공장별)"/>
      <sheetName val="내역서 제출"/>
      <sheetName val="연부97-1"/>
      <sheetName val="#3_일위대가목록"/>
      <sheetName val="현금및현금등가물"/>
      <sheetName val="9811"/>
      <sheetName val="견적1"/>
      <sheetName val="일위_파일"/>
      <sheetName val="BTL시설예산 기준표"/>
      <sheetName val="5.학교신설예산 집행(01~08)"/>
      <sheetName val="점검결과(08년 100교 지원)"/>
      <sheetName val="1.설계조건"/>
      <sheetName val="산출내역서집계표"/>
      <sheetName val="수목데이타"/>
      <sheetName val="시행후면적"/>
      <sheetName val="수지예산"/>
      <sheetName val="단가산출2"/>
      <sheetName val="단가산출1"/>
      <sheetName val="설계예산서"/>
      <sheetName val="예산내역서"/>
      <sheetName val="1안"/>
      <sheetName val="출력"/>
      <sheetName val="4동급수"/>
      <sheetName val="월별수입"/>
      <sheetName val="VST재료산출"/>
      <sheetName val="조도계산서 (도서)"/>
      <sheetName val="금회지출"/>
      <sheetName val="물가시세"/>
      <sheetName val="우배수"/>
      <sheetName val="계산식"/>
      <sheetName val="총계"/>
      <sheetName val="설계가"/>
      <sheetName val="도급"/>
      <sheetName val="금융비용"/>
      <sheetName val="관련부서"/>
      <sheetName val="공사내역"/>
      <sheetName val="일위-1"/>
      <sheetName val="일위-2"/>
      <sheetName val="일위-3"/>
      <sheetName val="일위-4"/>
      <sheetName val="일위-5"/>
      <sheetName val="기계경비"/>
      <sheetName val="2003상반기노임기준"/>
      <sheetName val="계좌분리(계약)"/>
      <sheetName val="계좌분리(기성)"/>
      <sheetName val="총괄(데이소)"/>
      <sheetName val="총괄(데이전)"/>
      <sheetName val="총괄(데이터)"/>
      <sheetName val="단가조정"/>
      <sheetName val="소총괄"/>
      <sheetName val="소총괄(집계)"/>
      <sheetName val="21301동"/>
      <sheetName val="9-1차이내역"/>
      <sheetName val="교각1"/>
      <sheetName val="경영상태"/>
      <sheetName val="설계조건"/>
      <sheetName val="5.직원투입현황"/>
      <sheetName val="각형맨홀"/>
      <sheetName val="&quot;"/>
      <sheetName val="NYS"/>
      <sheetName val="45,46"/>
      <sheetName val="보증종류"/>
      <sheetName val="수지표"/>
      <sheetName val="셀명"/>
      <sheetName val="6-1. 관개량조서"/>
      <sheetName val="품셈표"/>
      <sheetName val="수량3"/>
      <sheetName val="5-1신설물량"/>
      <sheetName val="COVER-P"/>
      <sheetName val="1.동력공사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명시설"/>
      <sheetName val="000000"/>
      <sheetName val="일위대가"/>
      <sheetName val="토목품셈"/>
      <sheetName val="8.3해석단면 선정"/>
      <sheetName val="1호맨홀토공"/>
      <sheetName val="2호맨홀공제수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공구"/>
      <sheetName val="기계경비(시간당)"/>
      <sheetName val="램머"/>
      <sheetName val="장비집계"/>
      <sheetName val="3BL공동구 수량"/>
      <sheetName val="자재집계표"/>
      <sheetName val="Sheet1"/>
      <sheetName val="가중치"/>
      <sheetName val="말뚝지지력산정"/>
      <sheetName val="제-노임"/>
      <sheetName val="제직재"/>
      <sheetName val="DATE"/>
      <sheetName val="일위대가9803"/>
      <sheetName val="용수량(생활용수)"/>
      <sheetName val="신표지1"/>
      <sheetName val="내역서"/>
      <sheetName val="평가데이터"/>
      <sheetName val="경산"/>
      <sheetName val="구천"/>
      <sheetName val="#REF"/>
      <sheetName val="집계표"/>
      <sheetName val="청천내"/>
      <sheetName val="명세서"/>
      <sheetName val="수량산출"/>
      <sheetName val="내역"/>
      <sheetName val="설계서을"/>
      <sheetName val="조경내역서"/>
      <sheetName val="산출금액내역"/>
      <sheetName val="견적"/>
      <sheetName val="예총"/>
      <sheetName val="2000년1차"/>
      <sheetName val="2000전체분"/>
      <sheetName val="9GNG운반"/>
      <sheetName val="자재대"/>
      <sheetName val="주차구획선수량"/>
      <sheetName val="조명율표"/>
      <sheetName val="총괄"/>
      <sheetName val="설계내역서"/>
      <sheetName val="설계예산서"/>
      <sheetName val="연결관암거"/>
      <sheetName val="연습"/>
      <sheetName val="Total"/>
      <sheetName val="자재단가"/>
      <sheetName val="Sheet5"/>
      <sheetName val="Sheet3"/>
      <sheetName val="일위"/>
      <sheetName val="기계경비"/>
      <sheetName val="실행철강하도"/>
      <sheetName val="현장예산"/>
      <sheetName val="동원인원"/>
      <sheetName val="요율"/>
      <sheetName val="포장공"/>
      <sheetName val="2공구하도급내역서"/>
      <sheetName val="3.공통공사대비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6PILE  (돌출)"/>
      <sheetName val="96보완계획7.12"/>
      <sheetName val="파형강관집계"/>
      <sheetName val="토적표"/>
      <sheetName val="공제수량총집계표"/>
      <sheetName val="임금단가"/>
      <sheetName val="한강운반비"/>
      <sheetName val="신우"/>
      <sheetName val="원본(갑지)"/>
      <sheetName val="단열-자재"/>
      <sheetName val="공사개요"/>
      <sheetName val="설계예산"/>
      <sheetName val="수량3"/>
      <sheetName val="프랜트면허"/>
      <sheetName val="코드표"/>
      <sheetName val="터파기및재료"/>
      <sheetName val="bid"/>
      <sheetName val="빙장비사양"/>
      <sheetName val="12호기내역서(건축분)"/>
      <sheetName val="ABUT수량-A1"/>
      <sheetName val="총괄서"/>
      <sheetName val="날개벽수량표"/>
      <sheetName val="원형맨홀수량"/>
      <sheetName val="총집계표"/>
      <sheetName val="TOTAL_BOQ"/>
      <sheetName val="품셈집계표"/>
      <sheetName val="자재조사표"/>
      <sheetName val="옹벽일반수량"/>
      <sheetName val="범례표"/>
      <sheetName val="현장경비"/>
      <sheetName val="방배동내역(리라)"/>
      <sheetName val="건축공사집계표"/>
      <sheetName val="방배동내역 (총괄)"/>
      <sheetName val="부대공사총괄"/>
      <sheetName val="환경기계공정표 (3)"/>
      <sheetName val="대치판정"/>
      <sheetName val="원가"/>
      <sheetName val="WORK"/>
      <sheetName val="2002하반기노임기준"/>
      <sheetName val="9.정착구 보강"/>
      <sheetName val="CTEMCOST"/>
      <sheetName val="SANBAISU"/>
      <sheetName val="단가 (2)"/>
      <sheetName val="공사기본내용입력"/>
      <sheetName val="준검 내역서"/>
      <sheetName val="총투입계"/>
      <sheetName val="심사공종"/>
      <sheetName val="본선차로수량집계표"/>
      <sheetName val="T13(P68~72,78)"/>
      <sheetName val="산출근거"/>
      <sheetName val="Sheet2"/>
      <sheetName val="대창(함평)"/>
      <sheetName val="대창(장성)"/>
      <sheetName val="대창(함평)-창열"/>
      <sheetName val="구조물터파기수량집계"/>
      <sheetName val="부하계산서"/>
      <sheetName val="전선 및 전선관"/>
      <sheetName val="우수맨홀공제단위수량"/>
      <sheetName val="가압장(토목)"/>
      <sheetName val="입력란"/>
      <sheetName val="97노임단가"/>
      <sheetName val="내역서단가산출용"/>
      <sheetName val="단가산출"/>
      <sheetName val="3BL공동구_수량"/>
      <sheetName val="안정검토"/>
      <sheetName val="단면설계"/>
      <sheetName val="데이타"/>
      <sheetName val="토목검측서"/>
      <sheetName val="1차 내역서"/>
      <sheetName val="slurrywall설계가"/>
      <sheetName val="이토변실(A3-LINE)"/>
      <sheetName val="철근량"/>
      <sheetName val="일반수량"/>
      <sheetName val="절대삭제금지"/>
      <sheetName val="배관배선 단가조사"/>
      <sheetName val="일위대가집계"/>
      <sheetName val="맨홀수량"/>
      <sheetName val="초기화면"/>
      <sheetName val="이름정의"/>
      <sheetName val="대로근거"/>
      <sheetName val="Macro1"/>
      <sheetName val="중로근거"/>
      <sheetName val="설비"/>
      <sheetName val="관급자재"/>
      <sheetName val="98수문일위"/>
      <sheetName val="빗물받이(910-510-410)"/>
      <sheetName val="H-PILE수량집계"/>
      <sheetName val="내역갑지"/>
      <sheetName val="을"/>
      <sheetName val="SG"/>
      <sheetName val="마산방향"/>
      <sheetName val="진주방향"/>
      <sheetName val="실행내역서"/>
      <sheetName val="DATA"/>
      <sheetName val="COPING"/>
      <sheetName val="70%"/>
      <sheetName val="배수공"/>
      <sheetName val="증감내역서"/>
      <sheetName val="파일의이용"/>
      <sheetName val="상 부"/>
      <sheetName val="시선유도표지집계표"/>
      <sheetName val="노임이"/>
      <sheetName val="청 구"/>
      <sheetName val="설계산출기초"/>
      <sheetName val="날개벽"/>
      <sheetName val="Sheet1 (2)"/>
      <sheetName val="내역서01"/>
      <sheetName val="공사비집계"/>
      <sheetName val="수량증감표"/>
      <sheetName val="터파기운반비산출"/>
      <sheetName val="산적토운반비산출"/>
      <sheetName val="적용단가"/>
      <sheetName val="(A)내역서"/>
      <sheetName val="실행대비"/>
      <sheetName val="노임"/>
      <sheetName val="준공평가"/>
      <sheetName val="신호등일위대가"/>
      <sheetName val="덕전리"/>
      <sheetName val="흄관기초"/>
      <sheetName val="N賃率-職"/>
      <sheetName val="배수공 시멘트 및 골재량 산출"/>
      <sheetName val="공량(1월22일)"/>
      <sheetName val="측구터파기공수량집계"/>
      <sheetName val="비교1"/>
      <sheetName val="물량표"/>
      <sheetName val="Sheet4"/>
      <sheetName val="구의33고"/>
      <sheetName val="총괄내역서"/>
      <sheetName val="시설물단가표"/>
      <sheetName val="노무비단가표"/>
      <sheetName val="기초자료입력"/>
      <sheetName val="DATA 입력란"/>
      <sheetName val="1. 설계조건 2.단면가정 3. 하중계산"/>
      <sheetName val="지중자재단가"/>
      <sheetName val="본사공가현황"/>
      <sheetName val="교각계산"/>
      <sheetName val="우각부보강"/>
      <sheetName val="BSD (2)"/>
      <sheetName val="98NS-N"/>
      <sheetName val="교각1"/>
      <sheetName val="추가예산"/>
      <sheetName val="단중표"/>
      <sheetName val="입찰안"/>
      <sheetName val="현장관리비참조"/>
      <sheetName val="을지"/>
      <sheetName val="간지"/>
      <sheetName val="직노"/>
      <sheetName val="용산1(해보)"/>
      <sheetName val="하조서"/>
      <sheetName val="다곡2교"/>
      <sheetName val="전기"/>
      <sheetName val="포장복구집계"/>
      <sheetName val="전기단가조사서"/>
      <sheetName val="데리네이타현황"/>
      <sheetName val="INPUT"/>
      <sheetName val="2호맨홀공제수량"/>
      <sheetName val="원형1호맨홀토공수량"/>
      <sheetName val="토사(PE)"/>
      <sheetName val="현장경상비"/>
      <sheetName val="guard(mac)"/>
      <sheetName val="수량집계"/>
      <sheetName val="옹벽공 수량집계표"/>
      <sheetName val="실행간접비용"/>
      <sheetName val="일위대가표"/>
      <sheetName val="설계"/>
      <sheetName val="실행내역"/>
      <sheetName val="EACT10"/>
      <sheetName val="기초코드"/>
      <sheetName val="danga"/>
      <sheetName val="ilch"/>
      <sheetName val="목차"/>
      <sheetName val="9811"/>
      <sheetName val="위치조서"/>
      <sheetName val="수산(당)"/>
      <sheetName val="물가시세"/>
      <sheetName val="일반수량총괄집계"/>
      <sheetName val="공내역"/>
      <sheetName val="7.PILE  (돌출)"/>
      <sheetName val="8.PILE  (돌출)"/>
      <sheetName val="사  업  비  수  지  예  산  서"/>
      <sheetName val="database"/>
      <sheetName val="교대(A1)"/>
      <sheetName val="몰탈"/>
      <sheetName val="대비"/>
      <sheetName val="15"/>
      <sheetName val="집수정(600-700)"/>
      <sheetName val="설계명세서"/>
      <sheetName val="설계예시"/>
      <sheetName val="식재인부"/>
      <sheetName val="기초단가"/>
      <sheetName val="200"/>
      <sheetName val="부대내역"/>
      <sheetName val="1.수인터널"/>
      <sheetName val="단위수량산출"/>
      <sheetName val="간접"/>
      <sheetName val="자료입력"/>
      <sheetName val="시점경사로"/>
      <sheetName val="고유코드_설계"/>
      <sheetName val="도기류"/>
      <sheetName val="건축내역"/>
      <sheetName val="할증"/>
      <sheetName val="확약서"/>
      <sheetName val="A-8 PD(도로중앙)"/>
      <sheetName val="표지"/>
      <sheetName val="토목(용인)"/>
      <sheetName val="내역서(전기)"/>
      <sheetName val="일위단위"/>
      <sheetName val="중기사용료"/>
      <sheetName val="노무비"/>
      <sheetName val="재료비단가"/>
      <sheetName val="현금흐름"/>
      <sheetName val="변경비교-을"/>
      <sheetName val="내역서 (2)"/>
      <sheetName val="화설내"/>
      <sheetName val="SORCE1"/>
      <sheetName val="날개벽(TYPE2)"/>
      <sheetName val="3BL공동구_수량1"/>
      <sheetName val="3_공통공사대비"/>
      <sheetName val="9_정착구_보강"/>
      <sheetName val="6PILE__(돌출)"/>
      <sheetName val="방배동내역_(총괄)"/>
      <sheetName val="준검_내역서"/>
      <sheetName val="단가_(2)"/>
      <sheetName val="1차_내역서"/>
      <sheetName val="전선_및_전선관"/>
      <sheetName val="배관배선_단가조사"/>
      <sheetName val="환경기계공정표_(3)"/>
      <sheetName val="DATA_입력란"/>
      <sheetName val="1__설계조건_2_단면가정_3__하중계산"/>
      <sheetName val="BSD_(2)"/>
      <sheetName val="배수공_시멘트_및_골재량_산출"/>
      <sheetName val="96보완계획7_12"/>
      <sheetName val="7_PILE__(돌출)"/>
      <sheetName val="8_PILE__(돌출)"/>
      <sheetName val="사__업__비__수__지__예__산__서"/>
      <sheetName val="차선도색-연장,수량(1)"/>
      <sheetName val="호프"/>
      <sheetName val="1.CB"/>
      <sheetName val="변수"/>
      <sheetName val="실행견적"/>
      <sheetName val="현장소운반"/>
      <sheetName val="관구보호몰탈"/>
      <sheetName val="환율CHANGE"/>
      <sheetName val="VXXXXXX"/>
      <sheetName val="1차"/>
      <sheetName val="TYPE-A"/>
      <sheetName val="Sheet22"/>
      <sheetName val="배수철근"/>
      <sheetName val="PROJECT BRIEF(EX.NEW)"/>
      <sheetName val="Site Expenses"/>
      <sheetName val="터파기단면도(보도)"/>
      <sheetName val="맨홀수량산출(A-LINE)"/>
      <sheetName val="오수주요자재"/>
      <sheetName val="s"/>
      <sheetName val="용역비내역-진짜"/>
      <sheetName val="공사비"/>
      <sheetName val="연도손익"/>
      <sheetName val="회수금"/>
      <sheetName val="대체용지"/>
      <sheetName val="건자이자"/>
      <sheetName val="내부매출원가"/>
      <sheetName val="지구 리스트"/>
      <sheetName val="용지비"/>
      <sheetName val="수입"/>
      <sheetName val="45,46"/>
      <sheetName val="남양내역"/>
      <sheetName val="MAIN_TABLE"/>
      <sheetName val="1.설계조건"/>
      <sheetName val="Customer Databas"/>
      <sheetName val="원가서"/>
      <sheetName val="단가"/>
      <sheetName val="날개벽(시점좌측)"/>
      <sheetName val="배수공 주요자재 집계표"/>
      <sheetName val="GI-LIST"/>
      <sheetName val="해평견적"/>
      <sheetName val="단가조사-2"/>
      <sheetName val="건축공사"/>
      <sheetName val="일위대가(1)"/>
      <sheetName val="포장물량집계"/>
      <sheetName val="표지 (2)"/>
      <sheetName val="VII-2현장경비"/>
      <sheetName val="Ⅴ-2.공종별내역"/>
      <sheetName val="예가표"/>
      <sheetName val="시점교대"/>
      <sheetName val="출장내역"/>
      <sheetName val="공사설명서"/>
      <sheetName val="수안보-MBR1"/>
      <sheetName val="세부내역서"/>
      <sheetName val="감액총괄표"/>
      <sheetName val="시운전연료"/>
      <sheetName val="b_balju"/>
      <sheetName val="입력시트"/>
      <sheetName val="산근"/>
      <sheetName val="갑지"/>
      <sheetName val="수로단위수량"/>
      <sheetName val="계양가시설"/>
      <sheetName val="견적서"/>
      <sheetName val="차액보증"/>
      <sheetName val="우수"/>
      <sheetName val="총괄표"/>
      <sheetName val="슬래브수량"/>
      <sheetName val="우수공"/>
      <sheetName val="출력X"/>
      <sheetName val="2_단면가정"/>
      <sheetName val="교사기준면적(중)"/>
      <sheetName val="물가대비표"/>
      <sheetName val="Sheet2 (2)"/>
      <sheetName val="단위단가"/>
      <sheetName val="수주추정"/>
      <sheetName val="9-1차이내역"/>
      <sheetName val="하수급견적대비"/>
      <sheetName val="우수받이"/>
      <sheetName val="업무처리전"/>
      <sheetName val="노단"/>
      <sheetName val="단산"/>
      <sheetName val="명세"/>
      <sheetName val="일대"/>
      <sheetName val="입력"/>
      <sheetName val="토공(우물통,기타) "/>
      <sheetName val="연결임시"/>
      <sheetName val="흙쌓기도수로설치현황"/>
      <sheetName val="계수시트"/>
      <sheetName val="11.1 단면hwp"/>
      <sheetName val="조건"/>
      <sheetName val="설계가"/>
      <sheetName val="교대철근집계"/>
      <sheetName val="단가조정표"/>
      <sheetName val="단가(1)"/>
      <sheetName val="wall"/>
      <sheetName val="품셈"/>
      <sheetName val="인부임"/>
      <sheetName val="원가+내역"/>
      <sheetName val="선정요령"/>
      <sheetName val="INPUT(덕도방향-시점)"/>
      <sheetName val="보도포장연장조서-표준차도부"/>
      <sheetName val="표준차도부연장조서-ASP"/>
      <sheetName val="낙석방지수량"/>
      <sheetName val="자재"/>
      <sheetName val="노임단가"/>
      <sheetName val="경비_원본"/>
      <sheetName val="산출내역서집계표"/>
      <sheetName val="토목공사"/>
      <sheetName val="총 원가계산"/>
      <sheetName val="하도급 검토"/>
      <sheetName val="사각맨홀"/>
      <sheetName val="공사"/>
      <sheetName val="건축내역서 (경제상무실)"/>
      <sheetName val="원가계산하도"/>
      <sheetName val="입력자료"/>
      <sheetName val="설내역서 "/>
      <sheetName val="공사품의서"/>
      <sheetName val="99노임단가"/>
      <sheetName val="1"/>
      <sheetName val="일위대가목록"/>
      <sheetName val="도장수량(하1)"/>
      <sheetName val="주형"/>
      <sheetName val="unitpric"/>
      <sheetName val="noyim"/>
      <sheetName val="개별직종노임단가(2005.1)"/>
      <sheetName val="시설일위"/>
      <sheetName val="조명일위"/>
      <sheetName val="도급내역"/>
      <sheetName val="물집"/>
      <sheetName val="도급금액"/>
      <sheetName val="재노경"/>
      <sheetName val="내역서1999.8최종"/>
      <sheetName val="MAT"/>
      <sheetName val="철근단면적"/>
      <sheetName val="연장및면적(좌측)"/>
      <sheetName val="단면가정"/>
      <sheetName val="설계조건"/>
      <sheetName val="마산월령동골조물량변경"/>
      <sheetName val="연도별cash"/>
      <sheetName val="뚝토공"/>
      <sheetName val="단면 (2)"/>
      <sheetName val="금액내역서"/>
      <sheetName val="각형맨홀"/>
      <sheetName val="구조물공집계"/>
      <sheetName val="상행-교대(A1-A2)"/>
      <sheetName val="수목표준대가"/>
      <sheetName val="중요"/>
      <sheetName val="총내역서"/>
      <sheetName val="내역_FILE"/>
      <sheetName val="설계내역"/>
      <sheetName val="역T형교대(말뚝기초)"/>
      <sheetName val="직접경비"/>
      <sheetName val="직접인건비"/>
      <sheetName val="단위수량"/>
      <sheetName val="배수관토공산출"/>
      <sheetName val="단가조건(02년)"/>
      <sheetName val="관급자재대"/>
      <sheetName val="중기사용료산출근거"/>
      <sheetName val="단가 및 재료비"/>
      <sheetName val="수량집계표"/>
      <sheetName val="탄성1"/>
      <sheetName val="입력DATA"/>
      <sheetName val="바닥판"/>
      <sheetName val="가로등내역서"/>
      <sheetName val="조경"/>
      <sheetName val="06 일위대가목록"/>
      <sheetName val="옹벽수량집계"/>
      <sheetName val="기둥(원형)"/>
      <sheetName val="철거산출근거"/>
      <sheetName val="90.03실행 "/>
      <sheetName val="1차기성"/>
      <sheetName val="산수배수"/>
      <sheetName val="총괄내역"/>
      <sheetName val="Baby일위대가"/>
      <sheetName val="1000 DB구축 부표"/>
      <sheetName val="공용(현대건설공구)"/>
      <sheetName val="현대건설공구(UNIT)"/>
      <sheetName val="공사비증감"/>
      <sheetName val="집수정"/>
      <sheetName val="1공구내역서(1)"/>
      <sheetName val="여과지동"/>
      <sheetName val="기초자료"/>
      <sheetName val="효성CB 1P기초"/>
      <sheetName val="조견표"/>
      <sheetName val="전차선로 물량표"/>
      <sheetName val="품셈TABLE"/>
      <sheetName val="낙찰표"/>
      <sheetName val="단 box"/>
      <sheetName val="단면치수"/>
      <sheetName val="산근(1)"/>
      <sheetName val="몰탈재료산출"/>
      <sheetName val="특수선일위대가"/>
      <sheetName val="공량산출서"/>
      <sheetName val="참고자료"/>
      <sheetName val="앵커구조계산"/>
      <sheetName val="관접합및부설"/>
      <sheetName val="음성방향"/>
      <sheetName val="산출기준자료"/>
      <sheetName val="구역화물"/>
      <sheetName val="단위목록"/>
      <sheetName val="시험비"/>
      <sheetName val="배수통관(좌)"/>
      <sheetName val="사통"/>
      <sheetName val="금액"/>
      <sheetName val="계림(함평)"/>
      <sheetName val="계림(장성)"/>
      <sheetName val="내역(신례)"/>
      <sheetName val="인원투입"/>
      <sheetName val="포장공자재집계표"/>
      <sheetName val="내역표지"/>
      <sheetName val="관경별내역서"/>
      <sheetName val="보차도경계석"/>
      <sheetName val="건축공사실행"/>
      <sheetName val="내역서적용수량"/>
      <sheetName val="부표총괄"/>
      <sheetName val="갑지(추정)"/>
      <sheetName val="공사비 증감 내역서"/>
      <sheetName val="nys"/>
      <sheetName val="4.내진설계"/>
      <sheetName val=" ｹ-ﾌﾞﾙ"/>
      <sheetName val="노임단가 (2)"/>
      <sheetName val="유림골조"/>
      <sheetName val="6호기"/>
      <sheetName val="플랜트 설치"/>
      <sheetName val="용역단가"/>
      <sheetName val="집수A"/>
      <sheetName val="1.설계기준"/>
      <sheetName val="산출내역서"/>
      <sheetName val="평내중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(당평)자재"/>
      <sheetName val="당초명세(평)"/>
      <sheetName val="PI"/>
      <sheetName val="tggwan(mac)"/>
      <sheetName val="단양 00 아파트-세부내역"/>
      <sheetName val="일위대가_가설_"/>
      <sheetName val="정부노임단가"/>
      <sheetName val="입찰견적보고서"/>
      <sheetName val="GAEYO"/>
      <sheetName val="대림경상68억"/>
      <sheetName val="GR"/>
      <sheetName val="공사분석"/>
      <sheetName val="포장공수량집계표"/>
      <sheetName val="pier-1"/>
      <sheetName val="공사현황"/>
      <sheetName val="토목주소"/>
      <sheetName val="코드"/>
      <sheetName val="개요"/>
      <sheetName val="갑지1"/>
      <sheetName val="기본일위"/>
      <sheetName val="4.2.1 마루높이 검토"/>
      <sheetName val="반포2차"/>
      <sheetName val="첨"/>
      <sheetName val="6공구(당초)"/>
      <sheetName val="시설물기초"/>
      <sheetName val="SLAB&quot;1&quot;"/>
      <sheetName val="상호참고자료"/>
      <sheetName val="발주처자료입력"/>
      <sheetName val="회사기본자료"/>
      <sheetName val="하자보증자료"/>
      <sheetName val="기술자관련자료"/>
      <sheetName val="가열로SW"/>
      <sheetName val="폐기물"/>
      <sheetName val="2공구산출내역"/>
      <sheetName val="부대tu"/>
      <sheetName val="3.하중계산"/>
      <sheetName val=" 상부공통집계(총괄)"/>
      <sheetName val="순공사비"/>
      <sheetName val="List"/>
      <sheetName val="수량산출서-2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/>
      <sheetData sheetId="303"/>
      <sheetData sheetId="304"/>
      <sheetData sheetId="305"/>
      <sheetData sheetId="306" refreshError="1"/>
      <sheetData sheetId="307" refreshError="1"/>
      <sheetData sheetId="308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 refreshError="1"/>
      <sheetData sheetId="335" refreshError="1"/>
      <sheetData sheetId="336" refreshError="1"/>
      <sheetData sheetId="337" refreshError="1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/>
      <sheetData sheetId="353"/>
      <sheetData sheetId="354" refreshError="1"/>
      <sheetData sheetId="355" refreshError="1"/>
      <sheetData sheetId="356"/>
      <sheetData sheetId="357"/>
      <sheetData sheetId="358"/>
      <sheetData sheetId="359" refreshError="1"/>
      <sheetData sheetId="360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/>
      <sheetData sheetId="369"/>
      <sheetData sheetId="370" refreshError="1"/>
      <sheetData sheetId="371" refreshError="1"/>
      <sheetData sheetId="372" refreshError="1"/>
      <sheetData sheetId="373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/>
      <sheetData sheetId="393"/>
      <sheetData sheetId="394"/>
      <sheetData sheetId="395"/>
      <sheetData sheetId="396" refreshError="1"/>
      <sheetData sheetId="397"/>
      <sheetData sheetId="398"/>
      <sheetData sheetId="399" refreshError="1"/>
      <sheetData sheetId="400"/>
      <sheetData sheetId="401"/>
      <sheetData sheetId="402"/>
      <sheetData sheetId="403" refreshError="1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-LIST"/>
      <sheetName val="기기리스트"/>
      <sheetName val="축산 기기리스트"/>
      <sheetName val="견적대비표"/>
      <sheetName val="조명시설"/>
      <sheetName val="기계경비(시간당)"/>
      <sheetName val="램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"/>
      <sheetName val="원가계산서"/>
      <sheetName val="공종별집계표"/>
      <sheetName val="내역서"/>
      <sheetName val="일위대가목록"/>
      <sheetName val="일위대가표"/>
      <sheetName val="단가조사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수량 집계"/>
      <sheetName val="자재산출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GI-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사(PE)"/>
      <sheetName val="토사(PE-역사이펀)"/>
      <sheetName val="토사(PE-관보호공 0.3)"/>
      <sheetName val="토사(PE-관보호공 1.0)"/>
      <sheetName val="토사(PE-토류벽)"/>
      <sheetName val="토사(PE,CON B=)"/>
      <sheetName val="토사(흄관)"/>
      <sheetName val="토사(흄관-토류벽)"/>
      <sheetName val="토사(BOX-토류벽)"/>
      <sheetName val="토사(흄관,CON B=)"/>
      <sheetName val="토사(PE-관보호공)"/>
      <sheetName val="가시설수량"/>
      <sheetName val="일위대가목차"/>
      <sheetName val="수량산출"/>
      <sheetName val="기본토사"/>
      <sheetName val="DATE"/>
      <sheetName val="1호맨홀토공"/>
      <sheetName val="구조물공집계"/>
      <sheetName val="가.맨홀토공"/>
      <sheetName val="(1)맨홀"/>
      <sheetName val="(가)맨홀평균H"/>
      <sheetName val="(나)맨홀구조물토공"/>
      <sheetName val="나.맨홀구체공"/>
      <sheetName val="(가)맨홀H"/>
      <sheetName val="(나)수량산출"/>
      <sheetName val="주요자재집계표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4.포장공"/>
      <sheetName val="관로"/>
      <sheetName val="가정연결관"/>
      <sheetName val="5.부대공"/>
      <sheetName val="(1)가시설공"/>
      <sheetName val="(2)경고"/>
      <sheetName val="(3)기타"/>
      <sheetName val="6.주요자재대"/>
      <sheetName val="7.폐기물"/>
      <sheetName val="토실"/>
      <sheetName val=" 부대공집계표"/>
      <sheetName val="(1)포장공"/>
      <sheetName val="가.폐기물"/>
      <sheetName val="나.관로공포장집계"/>
      <sheetName val="(가)관로부"/>
      <sheetName val="(나)맨홀부"/>
      <sheetName val="(2)가시설공"/>
      <sheetName val="가.간이흙막이공"/>
      <sheetName val="(3)경고시설물공"/>
      <sheetName val="가.안전보호책"/>
      <sheetName val="나.경고테이프"/>
      <sheetName val="(4)기존관보호공"/>
      <sheetName val="가.관매달기"/>
      <sheetName val="(5)기타"/>
      <sheetName val="나.C.C.TV"/>
      <sheetName val="다.수밀시험"/>
      <sheetName val="(1)토공"/>
      <sheetName val="간지"/>
      <sheetName val="1.토공집계"/>
      <sheetName val="2.관대집계표"/>
      <sheetName val="접합"/>
      <sheetName val="3.구조물공"/>
      <sheetName val="7.폐기물집계"/>
      <sheetName val="XXXXXX"/>
      <sheetName val="원가계산서"/>
      <sheetName val="집계표"/>
      <sheetName val="내역서"/>
      <sheetName val="공토공단위당"/>
      <sheetName val="SaniTOX LINK 382342ae"/>
    </sheetNames>
    <definedNames>
      <definedName name="굵기"/>
      <definedName name="돌아가_교통"/>
      <definedName name="돌아가기"/>
      <definedName name="등가도움"/>
      <definedName name="연접도움말"/>
      <definedName name="전선_관"/>
      <definedName name="전압강하가기"/>
      <definedName name="터파기계산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호인버트수량"/>
      <sheetName val="우수공집계"/>
      <sheetName val="1호원형집계"/>
      <sheetName val="1호원형맨홀"/>
      <sheetName val="빗물받이집계"/>
      <sheetName val="빗물받이"/>
      <sheetName val="홈통받이집계"/>
      <sheetName val="홈통받이"/>
      <sheetName val="우수배제집계"/>
      <sheetName val="우수배제"/>
      <sheetName val="토사(P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재물량"/>
      <sheetName val="노임"/>
      <sheetName val="1호인버트수량"/>
      <sheetName val="단가조사"/>
      <sheetName val="수량산출"/>
      <sheetName val="자재단가"/>
      <sheetName val="일위대가"/>
      <sheetName val="부하계산서"/>
      <sheetName val="계수시트"/>
      <sheetName val="CTEMCOST"/>
      <sheetName val="기계경비(시간당)"/>
      <sheetName val="램머"/>
      <sheetName val="단가산출"/>
      <sheetName val="Total"/>
      <sheetName val="평가데이터"/>
      <sheetName val="토사(PE)"/>
      <sheetName val="조도계산서 (도서)"/>
      <sheetName val="관로부문"/>
      <sheetName val="공량산출서"/>
      <sheetName val="효성CB 1P기초"/>
      <sheetName val="도급내역"/>
      <sheetName val="DATE"/>
      <sheetName val="견적의뢰"/>
      <sheetName val="설계명세서"/>
      <sheetName val="일위목록"/>
      <sheetName val="Customer Databas"/>
      <sheetName val="내역"/>
      <sheetName val="단가"/>
      <sheetName val="내역서관로"/>
      <sheetName val="내역서설비"/>
      <sheetName val="내역서케이블"/>
      <sheetName val="6.관급자재조서"/>
      <sheetName val="교사기준면적(초등)"/>
      <sheetName val="공사비산출서"/>
      <sheetName val="재료"/>
      <sheetName val="작성"/>
      <sheetName val="내역(토목)"/>
      <sheetName val="토목공사일반"/>
      <sheetName val="Y-WORK"/>
      <sheetName val="전력구구조물산근"/>
      <sheetName val="관급_File"/>
      <sheetName val="관로토공"/>
      <sheetName val="전선 및 전선관"/>
      <sheetName val="Baby일위대가"/>
      <sheetName val="내역서"/>
      <sheetName val="공사개요"/>
      <sheetName val="기둥(원형)"/>
      <sheetName val="#REF"/>
      <sheetName val="재노경"/>
      <sheetName val="성곽내역서"/>
      <sheetName val="데이타"/>
      <sheetName val="공종"/>
      <sheetName val="21301동"/>
      <sheetName val="wall"/>
      <sheetName val="원가계산서"/>
      <sheetName val="출력X"/>
      <sheetName val="단가비교표"/>
      <sheetName val="참조"/>
      <sheetName val="투찰금액"/>
      <sheetName val="실행기초"/>
      <sheetName val="내역서01"/>
      <sheetName val="총괄내역서"/>
      <sheetName val="관급총괄"/>
      <sheetName val="총괄집계표"/>
      <sheetName val="조명율표"/>
      <sheetName val="임대견적서"/>
      <sheetName val="01"/>
      <sheetName val="도급기성"/>
      <sheetName val="2000년1차"/>
      <sheetName val="2000전체분"/>
      <sheetName val="프랜트면허"/>
      <sheetName val="파일의이용"/>
      <sheetName val="정부노임단가"/>
      <sheetName val="원가+내역"/>
      <sheetName val="2.고용보험료산출근거"/>
      <sheetName val="한일양산"/>
      <sheetName val="일위대가 "/>
      <sheetName val="제경비"/>
      <sheetName val="원가계산"/>
      <sheetName val="목차"/>
      <sheetName val="설명"/>
      <sheetName val="수량집계"/>
      <sheetName val="당사"/>
      <sheetName val="22신설수량"/>
      <sheetName val="홍보비디오"/>
      <sheetName val="내역서2안"/>
      <sheetName val="직노"/>
      <sheetName val="자재"/>
      <sheetName val="data"/>
      <sheetName val="옥외외등집계표"/>
      <sheetName val="요율"/>
      <sheetName val="자재대"/>
      <sheetName val="1.토공집계"/>
      <sheetName val="경산"/>
      <sheetName val="인건비"/>
      <sheetName val="관급자재"/>
      <sheetName val="변경관급자재"/>
      <sheetName val="오수토공"/>
      <sheetName val="공사원가계산서"/>
      <sheetName val="기계경비_시간당_"/>
      <sheetName val="노무비"/>
      <sheetName val="토공"/>
      <sheetName val="부하(성남)"/>
      <sheetName val="우수관로집계"/>
      <sheetName val="49"/>
      <sheetName val="공정집계"/>
      <sheetName val="구천"/>
      <sheetName val="XL4Poppy"/>
      <sheetName val="도급예산내역서봉투"/>
      <sheetName val="설계산출표지"/>
      <sheetName val="도급예산내역서총괄표"/>
      <sheetName val="을부담운반비"/>
      <sheetName val="운반비산출"/>
      <sheetName val="구조물공집계"/>
      <sheetName val="GI-LIST"/>
      <sheetName val="G.R300경비"/>
      <sheetName val="관급자재내역서"/>
      <sheetName val="설계예산내역서"/>
      <sheetName val="일 위 대 가 표"/>
      <sheetName val="예비"/>
      <sheetName val="노임단가"/>
      <sheetName val="일산실행내역"/>
      <sheetName val="빌딩 안내"/>
      <sheetName val="경상"/>
      <sheetName val="가설"/>
      <sheetName val="단위수량"/>
      <sheetName val="한전일위"/>
      <sheetName val="예산조서"/>
      <sheetName val="물품구매"/>
      <sheetName val="총괄표"/>
      <sheetName val="토사_PE_"/>
      <sheetName val="단가설계"/>
      <sheetName val="투찰가"/>
      <sheetName val="투찰내역"/>
      <sheetName val="노임(1차)"/>
      <sheetName val="단가 및 재료비"/>
      <sheetName val="중기사용료산출근거"/>
      <sheetName val="도급"/>
      <sheetName val="갑지"/>
      <sheetName val="하조서"/>
      <sheetName val="증감대비"/>
      <sheetName val="공정코드"/>
      <sheetName val="전기"/>
      <sheetName val="수주추정"/>
      <sheetName val="순공사비"/>
      <sheetName val="은평작업지시대장"/>
      <sheetName val="수안보-MBR1"/>
      <sheetName val="물가자료"/>
      <sheetName val="Sheet9"/>
      <sheetName val="Sheet14"/>
      <sheetName val="Sheet13"/>
      <sheetName val="Sheet10"/>
      <sheetName val="전기자료"/>
      <sheetName val="1-최종안"/>
      <sheetName val="사업분석-분양가결정"/>
      <sheetName val="부대공"/>
      <sheetName val="포장공"/>
      <sheetName val="허용전류"/>
      <sheetName val="MCC"/>
      <sheetName val="설계예산서"/>
      <sheetName val="공통가설"/>
      <sheetName val="판매시설"/>
      <sheetName val="주민복지관"/>
      <sheetName val="지하주차장"/>
      <sheetName val="청천내"/>
      <sheetName val="실행간접비용"/>
      <sheetName val="단위단가"/>
      <sheetName val="010101"/>
      <sheetName val="본사공가현황"/>
      <sheetName val="건축"/>
      <sheetName val="약품공급2"/>
      <sheetName val="터파기및재료"/>
      <sheetName val="30신설일위대가"/>
      <sheetName val="9GNG운반"/>
      <sheetName val="단"/>
      <sheetName val="시행예산"/>
      <sheetName val="공종구간"/>
      <sheetName val="공종목록표"/>
      <sheetName val="기본자료입력"/>
      <sheetName val="Sheet1"/>
      <sheetName val="기계경비"/>
      <sheetName val="상호참고자료"/>
      <sheetName val="9.운반비산출"/>
      <sheetName val="연결임시"/>
      <sheetName val="말뚝물량"/>
      <sheetName val="2-1. 경관조명 내역총괄표"/>
      <sheetName val="가로등내역서"/>
      <sheetName val="인제내역"/>
      <sheetName val="실행견적"/>
      <sheetName val="적현로"/>
      <sheetName val="소비자가"/>
      <sheetName val="기초입력 DATA"/>
      <sheetName val="예산내역서"/>
      <sheetName val="도로구조공사비"/>
      <sheetName val="도로토공공사비"/>
      <sheetName val="여수토공사비"/>
      <sheetName val="여과지동"/>
      <sheetName val="기초자료"/>
      <sheetName val="2009년설계(안)"/>
      <sheetName val="표지"/>
      <sheetName val="관접합및부설"/>
      <sheetName val="기초단가"/>
      <sheetName val="(C)원내역"/>
      <sheetName val="관급단가"/>
      <sheetName val="굴착현장"/>
      <sheetName val="연장(직관)"/>
      <sheetName val="설비"/>
      <sheetName val="익산-"/>
      <sheetName val="Sheet5"/>
      <sheetName val="2-5. 예산조서"/>
      <sheetName val="주요자재단가"/>
      <sheetName val="1"/>
      <sheetName val="준검 내역서"/>
      <sheetName val="견적단가"/>
      <sheetName val="시설물"/>
      <sheetName val="식재출력용"/>
      <sheetName val="유지관리"/>
      <sheetName val="을지"/>
      <sheetName val="산출금액내역"/>
      <sheetName val="조명시설"/>
      <sheetName val="을"/>
      <sheetName val="설계예시"/>
      <sheetName val="설계내역서"/>
      <sheetName val="물집"/>
      <sheetName val="가시설단위수량"/>
      <sheetName val="SORCE1"/>
      <sheetName val="내역서1999.8최종"/>
      <sheetName val="서대문대장"/>
      <sheetName val="대가표(품셈)"/>
      <sheetName val="설계내역(2000)"/>
      <sheetName val="계림(함평)"/>
      <sheetName val="계림(장성)"/>
      <sheetName val="값"/>
      <sheetName val="재정비직인"/>
      <sheetName val="재정비내역"/>
      <sheetName val="지적고시내역"/>
      <sheetName val="공종단가"/>
      <sheetName val="분전함신설"/>
      <sheetName val="접지1종"/>
      <sheetName val="현장관리비"/>
      <sheetName val="설비(제출)"/>
      <sheetName val="터널조도"/>
      <sheetName val="노무비 근거"/>
      <sheetName val="유림골조"/>
      <sheetName val="조경"/>
      <sheetName val="2003 일위대가"/>
      <sheetName val="설변내역서"/>
      <sheetName val="1.변압기용량"/>
      <sheetName val="설비원가"/>
      <sheetName val="설계산출기초"/>
      <sheetName val="VII-2현장경비"/>
      <sheetName val="Ⅴ-2.공종별내역"/>
      <sheetName val="구조물철거타공정이월"/>
      <sheetName val="기본단가"/>
      <sheetName val="인건비단가"/>
      <sheetName val="총괄"/>
      <sheetName val="database"/>
      <sheetName val="품셈TABLE"/>
      <sheetName val="Macro1"/>
      <sheetName val="차도조도계산"/>
      <sheetName val="기본자료"/>
      <sheetName val="인건-측정"/>
      <sheetName val="집계표"/>
      <sheetName val="투자비"/>
      <sheetName val="조성원가DATA"/>
      <sheetName val="사업비"/>
      <sheetName val="산근"/>
      <sheetName val="공사비_NDE"/>
      <sheetName val="공정표"/>
      <sheetName val="c_balju"/>
      <sheetName val=" 견적서"/>
      <sheetName val="손익분석"/>
      <sheetName val="갑지1"/>
      <sheetName val="J"/>
      <sheetName val="Sheet4"/>
      <sheetName val="자료"/>
      <sheetName val="입사일"/>
      <sheetName val="노무비산출(아파트 전체)-경보"/>
      <sheetName val="99년신청"/>
      <sheetName val="97 사업추정(WEKI)"/>
      <sheetName val="총투입계"/>
      <sheetName val="기초자료입력"/>
      <sheetName val="일위대가목차"/>
      <sheetName val="일위(열차무선)"/>
      <sheetName val="대구-교대(A1)"/>
      <sheetName val="OPGW기별"/>
      <sheetName val="N賃率-職"/>
      <sheetName val="코드표"/>
      <sheetName val="자재코드"/>
      <sheetName val="배관표"/>
      <sheetName val="단가대비표"/>
      <sheetName val="부대집계"/>
      <sheetName val="소방"/>
      <sheetName val="전기공사일위대가"/>
      <sheetName val="Macro(차단기)"/>
      <sheetName val="원가 계산"/>
      <sheetName val="샤워실위생"/>
      <sheetName val="기자재비"/>
      <sheetName val="대전-교대(A1-A2)"/>
      <sheetName val="70%"/>
      <sheetName val="단면치수"/>
      <sheetName val="전통건설"/>
      <sheetName val="기계공사물량집계"/>
      <sheetName val="국내총괄"/>
      <sheetName val="토공사"/>
      <sheetName val="제경비율"/>
      <sheetName val="변경내역서"/>
      <sheetName val="방식총괄"/>
      <sheetName val="Inst."/>
      <sheetName val="철거산출근거"/>
      <sheetName val="몰탈콘크리트"/>
      <sheetName val="철근집계"/>
      <sheetName val="개요"/>
      <sheetName val="건축내역"/>
      <sheetName val="설계내역2"/>
      <sheetName val="기본단가표"/>
      <sheetName val="견적대비"/>
      <sheetName val="협력업체"/>
      <sheetName val="시중노임"/>
      <sheetName val="품셈표"/>
      <sheetName val="도급내역5+800"/>
      <sheetName val="도급금액"/>
      <sheetName val="우수관로터파기고"/>
      <sheetName val="ITEM"/>
      <sheetName val="WORK"/>
      <sheetName val="5지구단위"/>
      <sheetName val="교차로(1) "/>
      <sheetName val="배수공"/>
      <sheetName val="실행철강하도"/>
      <sheetName val="Hauptdaten"/>
      <sheetName val="DATA1"/>
      <sheetName val="용역비내역-진짜"/>
      <sheetName val="단가표"/>
      <sheetName val="노임단가적용"/>
      <sheetName val="일위총괄"/>
      <sheetName val="4차공사"/>
      <sheetName val="기성내역서표지"/>
      <sheetName val="변경내역서간지"/>
      <sheetName val="남양시작동010313100%"/>
      <sheetName val="Sheet3"/>
      <sheetName val="일(4)"/>
      <sheetName val="공사명입력"/>
      <sheetName val="근로자자료입력"/>
      <sheetName val="참고자료"/>
      <sheetName val=""/>
      <sheetName val="03전반노무비"/>
      <sheetName val="1회갑지"/>
      <sheetName val="2회내역"/>
      <sheetName val="이형관"/>
      <sheetName val="I一般比"/>
      <sheetName val="2공구산출내역"/>
      <sheetName val="입적6-10"/>
      <sheetName val="대비"/>
      <sheetName val="산출"/>
      <sheetName val="물가대비표"/>
      <sheetName val="기계공사"/>
      <sheetName val="관경별내역서"/>
      <sheetName val="동원인원"/>
      <sheetName val="단가 (2)"/>
      <sheetName val="백룡교차로"/>
      <sheetName val="산정교차로"/>
      <sheetName val="신영교차로"/>
      <sheetName val="DS0 단위"/>
      <sheetName val="DS1 단위"/>
      <sheetName val="Sheet2"/>
      <sheetName val="실적원가"/>
      <sheetName val="출자한도"/>
      <sheetName val="사업수지"/>
      <sheetName val="공토공단위당"/>
      <sheetName val="건축일"/>
      <sheetName val="SG"/>
      <sheetName val="설치자재"/>
      <sheetName val="대가 (보완)"/>
      <sheetName val="간선계산"/>
      <sheetName val="건축내역서"/>
      <sheetName val="설비내역서"/>
      <sheetName val="전기내역서"/>
      <sheetName val="골조시행"/>
      <sheetName val="실행대비"/>
      <sheetName val="1차 내역서"/>
      <sheetName val="전기일위대가"/>
      <sheetName val="직재"/>
      <sheetName val="재집"/>
      <sheetName val="지급자재내역서"/>
      <sheetName val="주소"/>
      <sheetName val="현장경비"/>
      <sheetName val="시설물일위"/>
      <sheetName val="가로등"/>
      <sheetName val="별표 "/>
      <sheetName val="토공사(흙막이)"/>
      <sheetName val="공사원가"/>
      <sheetName val="S0"/>
      <sheetName val="본선및홈복구"/>
      <sheetName val="일위대가표"/>
      <sheetName val="연결관연장산출"/>
      <sheetName val="초기화면"/>
      <sheetName val="유림총괄"/>
      <sheetName val="건축2"/>
      <sheetName val="양식"/>
      <sheetName val="금액내역서"/>
      <sheetName val="단면 (2)"/>
      <sheetName val="용소리교"/>
      <sheetName val="변수값"/>
      <sheetName val="산출내역"/>
      <sheetName val="일위목차"/>
      <sheetName val="CB"/>
      <sheetName val="3BL공동구 수량"/>
      <sheetName val="입력DATA"/>
      <sheetName val="바닥판"/>
      <sheetName val="말뚝지지력산정"/>
      <sheetName val="NEYOK"/>
      <sheetName val="Option"/>
      <sheetName val="계장 품셈표"/>
      <sheetName val="조건표"/>
      <sheetName val="4 노임단가"/>
      <sheetName val="환경기계공정표 (3)"/>
      <sheetName val="BSD (2)"/>
      <sheetName val="1.1.1.7 소방설비공사"/>
      <sheetName val="1.1.1.5 전등설비"/>
      <sheetName val="도봉2지구"/>
      <sheetName val="공리일"/>
      <sheetName val="자재물량.XLS"/>
      <sheetName val="%EC%9E%90%EC%9E%AC%EB%AC%BC%EB%"/>
      <sheetName val="내력서"/>
      <sheetName val="설계설명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</sheetDataSet>
  </externalBook>
</externalLink>
</file>

<file path=xl/externalLinks/externalLink1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원본변경화일"/>
      <sheetName val="전문하도급"/>
      <sheetName val="일위대가"/>
      <sheetName val="MOTOR"/>
      <sheetName val="교량전기"/>
      <sheetName val="평가데이터"/>
      <sheetName val="내역"/>
      <sheetName val="현장관리비 산출내역"/>
      <sheetName val="경상비"/>
      <sheetName val="DANGA"/>
      <sheetName val="단가표"/>
      <sheetName val="단가"/>
      <sheetName val="인건비 "/>
      <sheetName val="조명시설"/>
      <sheetName val="토사(PE)"/>
      <sheetName val="1호인버트수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터파기및재료"/>
      <sheetName val="내역서"/>
      <sheetName val="#REF"/>
      <sheetName val="토사(PE)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터파기및재료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축1"/>
      <sheetName val="건축2"/>
      <sheetName val="건축3"/>
      <sheetName val="건축4"/>
      <sheetName val="건축5"/>
      <sheetName val="토목"/>
      <sheetName val="토목2"/>
      <sheetName val="전기설비"/>
      <sheetName val="변경내역"/>
      <sheetName val="소방분류"/>
      <sheetName val="건축1(산업)"/>
      <sheetName val="건축2(산업)"/>
      <sheetName val="sheet1"/>
      <sheetName val="견적서세부내용"/>
      <sheetName val="견적내용입력"/>
      <sheetName val="일위대가"/>
      <sheetName val="뚝토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명시설"/>
      <sheetName val="000000"/>
      <sheetName val="일위대가"/>
      <sheetName val="교각1"/>
      <sheetName val="#REF"/>
      <sheetName val="약품공급2"/>
      <sheetName val="Sheet1"/>
      <sheetName val="Sheet2"/>
      <sheetName val="2000년1차"/>
      <sheetName val="대포2교접속"/>
      <sheetName val="천방교접속"/>
      <sheetName val="실행철강하도"/>
      <sheetName val="위치조서"/>
      <sheetName val="내역기준"/>
      <sheetName val="참조"/>
      <sheetName val="집계표"/>
      <sheetName val="내역서"/>
      <sheetName val="2000전체분"/>
      <sheetName val="품셈TABLE"/>
      <sheetName val="산출근거"/>
      <sheetName val="ABUT수량-A1"/>
      <sheetName val="당진1,2호기전선관설치및접지4차공사내역서-을지"/>
      <sheetName val="기초공"/>
      <sheetName val="기둥(원형)"/>
      <sheetName val="터파기및재료"/>
      <sheetName val="guard(mac)"/>
      <sheetName val="전체_1설계"/>
      <sheetName val="원형1호맨홀토공수량"/>
      <sheetName val="구조물철거타공정이월"/>
      <sheetName val="사다리"/>
      <sheetName val="포장물량집계"/>
      <sheetName val="type-F"/>
      <sheetName val="내역"/>
      <sheetName val="6PILE  (돌출)"/>
      <sheetName val="자재일람"/>
      <sheetName val="전체제잡비"/>
      <sheetName val="준공정산"/>
      <sheetName val="대로근거"/>
      <sheetName val="중로근거"/>
      <sheetName val="단면가정"/>
      <sheetName val="증감내역서"/>
      <sheetName val="준검 내역서"/>
      <sheetName val="암거 제원표"/>
      <sheetName val="앉음벽 (2)"/>
      <sheetName val="노임단가"/>
      <sheetName val="우수공"/>
      <sheetName val="DATE"/>
      <sheetName val="수량산출"/>
      <sheetName val="차액보증"/>
      <sheetName val="말뚝지지력산정"/>
      <sheetName val="TYPE-A"/>
      <sheetName val="E총"/>
      <sheetName val="원가서"/>
      <sheetName val="인버트단위수량"/>
      <sheetName val="조명율표"/>
      <sheetName val="일위대가9803"/>
      <sheetName val="시설수량표"/>
      <sheetName val="단가일람"/>
      <sheetName val="조경일람"/>
      <sheetName val="접지수량"/>
      <sheetName val="sub"/>
      <sheetName val="실행내역"/>
      <sheetName val="날개벽수량표"/>
      <sheetName val="교대(A1)"/>
      <sheetName val="N賃率-職"/>
      <sheetName val="ELEC"/>
      <sheetName val="요율"/>
      <sheetName val="Y-WORK"/>
      <sheetName val="SLAB&quot;1&quot;"/>
      <sheetName val="공정증감대ㅈ표"/>
      <sheetName val="경비2내역"/>
      <sheetName val="단면계수(상부)"/>
      <sheetName val="휴지통"/>
      <sheetName val="단면 (2)"/>
      <sheetName val="입력값"/>
      <sheetName val="설계기준 및 하중계산"/>
      <sheetName val="설계개요"/>
      <sheetName val="2공구산출내역"/>
      <sheetName val="단가조사"/>
      <sheetName val="입찰안"/>
      <sheetName val="전체"/>
      <sheetName val="건축공사"/>
      <sheetName val="교각계산"/>
      <sheetName val="Resource2"/>
      <sheetName val="산출내역서"/>
      <sheetName val="inputdata"/>
      <sheetName val="표준건축비"/>
      <sheetName val="작성방법"/>
      <sheetName val="1,2공구원가계산서"/>
      <sheetName val="1공구산출내역서"/>
      <sheetName val="1TL종점(1)"/>
      <sheetName val="문학간접"/>
      <sheetName val="4.전기"/>
      <sheetName val="설계기준"/>
      <sheetName val="산출서"/>
      <sheetName val="금액내역서"/>
      <sheetName val="적점"/>
      <sheetName val="토목"/>
      <sheetName val="인건-측정"/>
      <sheetName val="기초일위"/>
      <sheetName val="수목단가"/>
      <sheetName val="시설일위"/>
      <sheetName val="식재수량표"/>
      <sheetName val="식재일위"/>
      <sheetName val="자재단가"/>
      <sheetName val="집계"/>
      <sheetName val="기본일위"/>
      <sheetName val="내역서2안"/>
      <sheetName val="패널"/>
      <sheetName val="직노"/>
      <sheetName val="TYPE-1"/>
      <sheetName val="찍기"/>
      <sheetName val="바닥판"/>
      <sheetName val="입력DATA"/>
      <sheetName val="8.PILE  (돌출)"/>
      <sheetName val="슬래브수량"/>
      <sheetName val="건축내역"/>
      <sheetName val="도담구내 개소별 명세"/>
      <sheetName val="내역표지"/>
      <sheetName val="일위집계"/>
      <sheetName val="코드"/>
      <sheetName val="BID"/>
      <sheetName val="대림경상68억"/>
      <sheetName val="2.1  노무비 평균단가산출"/>
      <sheetName val="설계내역서"/>
      <sheetName val="공통가설"/>
      <sheetName val="반중력식옹벽"/>
      <sheetName val="안산기계장치"/>
      <sheetName val="단가"/>
      <sheetName val="신림자금"/>
      <sheetName val="1.설계기준"/>
      <sheetName val="접속도수량집계표"/>
      <sheetName val="98지급계획"/>
      <sheetName val="기성갑지"/>
      <sheetName val="P.M 별"/>
      <sheetName val="현장관리비참조"/>
      <sheetName val="공사내역"/>
      <sheetName val="설비"/>
      <sheetName val="공사비증감"/>
      <sheetName val="설계"/>
      <sheetName val="토공계산서(부체도로)"/>
      <sheetName val="배수관산출"/>
      <sheetName val="DB"/>
      <sheetName val="8설7발"/>
      <sheetName val="YOEMAGUM"/>
      <sheetName val="자재단가비교표"/>
      <sheetName val="남양내역"/>
      <sheetName val="동물이동통로"/>
      <sheetName val="신호등일위대가"/>
      <sheetName val="일위"/>
      <sheetName val="치수표"/>
      <sheetName val="배수내역"/>
      <sheetName val="일위대가목록"/>
      <sheetName val="CPM챠트"/>
      <sheetName val="1호맨홀토공"/>
      <sheetName val="산근"/>
      <sheetName val="토사절취"/>
      <sheetName val="갑지"/>
      <sheetName val="AS복구"/>
      <sheetName val="중기터파기"/>
      <sheetName val="변수값"/>
      <sheetName val="중기상차"/>
      <sheetName val="우석문틀"/>
      <sheetName val="원가계산서구조조정"/>
      <sheetName val="구조물터파기수량집계"/>
      <sheetName val="1.취수장"/>
      <sheetName val="COPING"/>
      <sheetName val="가도공"/>
      <sheetName val="목차"/>
      <sheetName val="마산방향"/>
      <sheetName val="수량산출서집계"/>
      <sheetName val="98수문일위"/>
      <sheetName val="RE9604"/>
      <sheetName val="맨홀수량"/>
      <sheetName val="토공사"/>
      <sheetName val="포장공집"/>
      <sheetName val="토목주소"/>
      <sheetName val="DB구축"/>
      <sheetName val="수량집계"/>
      <sheetName val="Sheet1 (2)"/>
      <sheetName val="INPUT(덕도방향-시점)"/>
      <sheetName val="편입토지조서"/>
      <sheetName val="9GNG운반"/>
      <sheetName val="C.배수관공"/>
      <sheetName val="진주방향"/>
      <sheetName val="도장수량(하1)"/>
      <sheetName val="주형"/>
      <sheetName val="총괄표"/>
      <sheetName val="철근단면적"/>
      <sheetName val="도로경계단위"/>
      <sheetName val="일위대가1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단위수량"/>
      <sheetName val="봉양~조차장간고하개명(신설)"/>
      <sheetName val="DATA2000"/>
      <sheetName val="수량산출서"/>
      <sheetName val="플랜트 설치"/>
      <sheetName val="Macro(전선)"/>
      <sheetName val="단가비교"/>
      <sheetName val="을부담운반비"/>
      <sheetName val="A-4"/>
      <sheetName val="옹벽철근집계표"/>
      <sheetName val="암거날개벽"/>
      <sheetName val="데리네이타현황"/>
      <sheetName val="공구"/>
      <sheetName val="우수받이수량산출"/>
      <sheetName val="집수정수량집계"/>
      <sheetName val="각종측구수량집계"/>
      <sheetName val="일위대가(계측기설치)"/>
      <sheetName val="기계공사"/>
      <sheetName val="공사비총"/>
      <sheetName val="I一般比"/>
      <sheetName val="설계조건"/>
      <sheetName val="내역(가지)"/>
      <sheetName val="범례표"/>
      <sheetName val="원"/>
      <sheetName val="CALCULATION"/>
      <sheetName val="여과지동"/>
      <sheetName val="기초자료"/>
      <sheetName val="5. 현장관리비(new) "/>
      <sheetName val="BOX-1510"/>
      <sheetName val="총괄내역서"/>
      <sheetName val="단가조사서"/>
      <sheetName val="하중계산"/>
      <sheetName val="추가예산"/>
      <sheetName val="교통대책내역"/>
      <sheetName val="집수정"/>
      <sheetName val="설산1.나"/>
      <sheetName val="본사S"/>
      <sheetName val="FORM-0"/>
      <sheetName val="토사(PE)"/>
      <sheetName val="1-3.조건,바닥판 "/>
      <sheetName val="안양동교 1안"/>
      <sheetName val="기성내역"/>
      <sheetName val="WORK"/>
      <sheetName val="수우미양가(Vlookup)"/>
      <sheetName val="유림골조"/>
      <sheetName val="상반기손익차2총괄"/>
      <sheetName val="95년12월말"/>
      <sheetName val="상수도공-간지"/>
      <sheetName val="자재테이블"/>
      <sheetName val="운반"/>
      <sheetName val="CC16-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</sheetDataSet>
  </externalBook>
</externalLink>
</file>

<file path=xl/externalLinks/externalLink2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터파기및재료"/>
    </sheetNames>
    <sheetDataSet>
      <sheetData sheetId="0" refreshError="1"/>
      <sheetData sheetId="1" refreshError="1"/>
    </sheetDataSet>
  </externalBook>
</externalLink>
</file>

<file path=xl/externalLinks/externalLink2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안전시설(수집)"/>
      <sheetName val="안전시설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4.포장공"/>
      <sheetName val="관로"/>
      <sheetName val="가정연결관"/>
      <sheetName val="5.부대공"/>
      <sheetName val="(1)가시설공"/>
      <sheetName val="(2)경고"/>
      <sheetName val="(3)기타"/>
      <sheetName val="6.주요자재대"/>
      <sheetName val="7.폐기물"/>
      <sheetName val="토실"/>
      <sheetName val="신당동집계표"/>
      <sheetName val="토목"/>
      <sheetName val="기계경비(시간당)"/>
      <sheetName val="램머"/>
      <sheetName val="남평내역"/>
      <sheetName val="부대tu"/>
      <sheetName val="고양관재"/>
      <sheetName val="WORK"/>
      <sheetName val="수로BOX"/>
      <sheetName val="1호인버트수량"/>
      <sheetName val="교량하부공"/>
      <sheetName val="토사(PE)"/>
      <sheetName val="조건표"/>
      <sheetName val="내역"/>
      <sheetName val="데이터"/>
      <sheetName val="초기화면"/>
      <sheetName val="코드표"/>
      <sheetName val="자재코드"/>
      <sheetName val="설비"/>
      <sheetName val="요율"/>
      <sheetName val="자재대"/>
      <sheetName val="터파기및재료"/>
      <sheetName val="배수공"/>
      <sheetName val="측구공"/>
      <sheetName val="산출근거"/>
      <sheetName val="Sheet1"/>
      <sheetName val="구분표"/>
      <sheetName val="1-1합"/>
      <sheetName val="1-1오"/>
      <sheetName val="1-1우"/>
      <sheetName val="ygd1-2"/>
      <sheetName val="ygr1-3"/>
      <sheetName val="ygr1-2"/>
      <sheetName val="ygr1-4"/>
      <sheetName val="관로토공"/>
      <sheetName val="토공(우물통,기타) "/>
      <sheetName val="연결임시"/>
      <sheetName val="토공"/>
      <sheetName val="1_토총"/>
      <sheetName val="2_관로집"/>
      <sheetName val="3_구조물집계"/>
      <sheetName val="4_포장공"/>
      <sheetName val="5_부대공"/>
      <sheetName val="6_주요자재대"/>
      <sheetName val="7_폐기물"/>
      <sheetName val="일위대가표"/>
      <sheetName val="G.R300경비"/>
      <sheetName val="맨홀수량산출(A-LINE)"/>
      <sheetName val="간지"/>
      <sheetName val="자재총괄"/>
      <sheetName val="시멘트레미콘구입량"/>
      <sheetName val="골재구입량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지장물보호(수집)"/>
      <sheetName val="지장물산근"/>
      <sheetName val="지장물보호공단위수량"/>
      <sheetName val="1.토공집계"/>
      <sheetName val="2.관대집계표"/>
      <sheetName val="접합"/>
      <sheetName val="3.구조물공"/>
      <sheetName val="7.폐기물집계"/>
      <sheetName val="자재집계표"/>
      <sheetName val="주요자재집계표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일위대가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세부내역"/>
      <sheetName val="데이타"/>
      <sheetName val="관경고용테이프수집"/>
      <sheetName val="관경고용산근"/>
      <sheetName val="중부"/>
      <sheetName val="북부"/>
      <sheetName val="남부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5"/>
      <sheetName val="Sheet4"/>
      <sheetName val="Sheet3 (2)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일위대가 1"/>
      <sheetName val="설계내역서"/>
      <sheetName val="산거 1(인력투입)"/>
      <sheetName val="일위대가 2"/>
      <sheetName val="일위대가 3"/>
      <sheetName val="기본단가표"/>
      <sheetName val="청천내"/>
      <sheetName val="내역서(교량)전체"/>
      <sheetName val="맨홀수량산출"/>
      <sheetName val="기본일위"/>
      <sheetName val="설계명세서"/>
      <sheetName val="SORCE1"/>
      <sheetName val="안정성검토"/>
      <sheetName val="하중계산"/>
      <sheetName val="설계기준"/>
      <sheetName val="경산"/>
      <sheetName val="우수받이"/>
      <sheetName val="Sheet1 (2)"/>
      <sheetName val="식재"/>
      <sheetName val="시설물"/>
      <sheetName val="식재출력용"/>
      <sheetName val="유지관리"/>
      <sheetName val="단가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"/>
      <sheetName val="경계석단위량"/>
      <sheetName val="배수집계표(종)"/>
      <sheetName val="종배수관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수량산출"/>
      <sheetName val="bearing"/>
      <sheetName val="연동내역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이름정의"/>
      <sheetName val="철거산출근거"/>
      <sheetName val="해외(원화)"/>
      <sheetName val="부대공"/>
      <sheetName val="포장공"/>
      <sheetName val="2호맨홀공제수량"/>
      <sheetName val="인건비 "/>
      <sheetName val="가시설수량"/>
      <sheetName val="고유코드_설계"/>
      <sheetName val="공사개요"/>
      <sheetName val="평가내역"/>
      <sheetName val="Control"/>
      <sheetName val="A1"/>
      <sheetName val="지구단위계획내역서"/>
      <sheetName val="내역서01"/>
      <sheetName val="분석투자 내역(광명)"/>
      <sheetName val="계산서(곡선부)"/>
      <sheetName val="포장재료집계표"/>
      <sheetName val="Sensitivity"/>
      <sheetName val="내#일산설치"/>
      <sheetName val="공토공단위당"/>
      <sheetName val="구조물"/>
      <sheetName val="교각별철근수량집계표"/>
      <sheetName val="석축설면"/>
      <sheetName val="법면단"/>
      <sheetName val="내역서"/>
      <sheetName val="부대내역"/>
      <sheetName val="4지구단위"/>
      <sheetName val="DATA 입력란"/>
      <sheetName val="1. 설계조건 2.단면가정 3. 하중계산"/>
      <sheetName val="집계표"/>
      <sheetName val="파이프류"/>
      <sheetName val="횡배수관설치현황"/>
      <sheetName val="1호맨홀자연토공"/>
      <sheetName val="투입집계표"/>
      <sheetName val="조명시설"/>
      <sheetName val="정부노임단가"/>
      <sheetName val="구간별"/>
      <sheetName val="배수관집계"/>
      <sheetName val="#REF"/>
      <sheetName val="설계조건"/>
      <sheetName val="안정계산"/>
      <sheetName val="단면검토"/>
      <sheetName val="기계가격"/>
      <sheetName val="직접경비"/>
      <sheetName val="직접인건비"/>
      <sheetName val="이토변실(A3-LINE)"/>
      <sheetName val="가시설단위수량"/>
      <sheetName val="용소리교"/>
      <sheetName val="공종"/>
      <sheetName val="토사(PE "/>
      <sheetName val="도수로현황"/>
      <sheetName val="경율산정.XLS"/>
      <sheetName val="날개벽수량표"/>
      <sheetName val="3연box"/>
      <sheetName val="단 box"/>
      <sheetName val="범례표"/>
      <sheetName val="토사(PE_x0009_"/>
      <sheetName val="골재집계"/>
      <sheetName val="자갈,시멘트,모래산출"/>
      <sheetName val="옹벽기초자료"/>
      <sheetName val="현황산출서"/>
      <sheetName val="이형관재료표(A-L)"/>
      <sheetName val="슬래브"/>
      <sheetName val="진주방향"/>
      <sheetName val="중기손료"/>
      <sheetName val="노임"/>
      <sheetName val="토적기초자료"/>
      <sheetName val="평균터파기고(1-2,ASP)"/>
      <sheetName val="토목검측서"/>
      <sheetName val="CTEMCOST"/>
      <sheetName val="자재단가"/>
      <sheetName val="역T형옹벽(3.0)"/>
      <sheetName val="TOTAL_BOQ"/>
      <sheetName val="01.10월"/>
      <sheetName val="APT"/>
      <sheetName val="분뇨"/>
      <sheetName val="노임단가"/>
      <sheetName val="값"/>
      <sheetName val="소방일위 "/>
      <sheetName val="공구"/>
      <sheetName val="9902"/>
      <sheetName val="가로등 조도계산"/>
      <sheetName val="총괄"/>
      <sheetName val="도대하도변경최종정산조경"/>
      <sheetName val="우배수"/>
      <sheetName val="구역화물"/>
      <sheetName val="8.PILE  (돌출)"/>
      <sheetName val="일위대가(교통성검토)"/>
      <sheetName val="일위총괄"/>
      <sheetName val="일대가(도시계획시설결정)"/>
      <sheetName val="보정율산정근거"/>
      <sheetName val="환경성 산출근거"/>
      <sheetName val="일위대가(사전환경성)"/>
      <sheetName val="요율적용(건설)"/>
      <sheetName val="재해성 산출근거"/>
      <sheetName val="일위대가(재해성검토)"/>
      <sheetName val="적성평가 산출근거"/>
      <sheetName val="일위대가(토지적성평가)"/>
      <sheetName val="교각1"/>
      <sheetName val="식재인부"/>
      <sheetName val="총괄내역서"/>
      <sheetName val="변수값"/>
      <sheetName val="중기상차"/>
      <sheetName val="AS복구"/>
      <sheetName val="중기터파기"/>
      <sheetName val="장비집계"/>
      <sheetName val="가도공"/>
      <sheetName val="방음벽기초"/>
      <sheetName val="우수"/>
      <sheetName val="기초공"/>
      <sheetName val="기둥(원형)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일반화물자동차운임"/>
      <sheetName val="공사설명서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SLAB"/>
      <sheetName val="토공 total"/>
      <sheetName val="단가일람"/>
      <sheetName val="조경일람"/>
      <sheetName val="내역서(전기)"/>
      <sheetName val="관접합및부설"/>
      <sheetName val="구조물철거타공정이월"/>
      <sheetName val="관급자재대"/>
      <sheetName val="고압수량(철거)"/>
      <sheetName val="총괄내역서(설계)"/>
      <sheetName val="해평견적"/>
      <sheetName val="자압"/>
      <sheetName val="guard(mac)"/>
      <sheetName val="SG"/>
      <sheetName val="ABUT수량-A1"/>
      <sheetName val="수안보-MBR1"/>
      <sheetName val="시행예산"/>
      <sheetName val="전차선로 물량표"/>
      <sheetName val="한강운반비"/>
      <sheetName val="공통(20-91)"/>
      <sheetName val="계수시트"/>
      <sheetName val="지구단위계획수립(공사수행)"/>
      <sheetName val="주공 갑지"/>
      <sheetName val="Sheet2"/>
      <sheetName val="2@ BOX"/>
      <sheetName val="진천방향"/>
      <sheetName val="역T형"/>
      <sheetName val="을지"/>
      <sheetName val="노무비단가"/>
      <sheetName val="변경원가서갑"/>
      <sheetName val="인구"/>
      <sheetName val="환경평가"/>
      <sheetName val="상반기손익차2총괄"/>
      <sheetName val="총괄표"/>
      <sheetName val="공사비_NDE"/>
      <sheetName val="기자재대비표"/>
      <sheetName val="합계"/>
      <sheetName val="일위목록"/>
      <sheetName val="구천"/>
      <sheetName val="국산화"/>
      <sheetName val="H PILE수량"/>
      <sheetName val="전력구구조물산근"/>
      <sheetName val="마산방향"/>
      <sheetName val="99노임단가"/>
      <sheetName val="경비집계"/>
      <sheetName val="General Data"/>
      <sheetName val="구간공종"/>
      <sheetName val="9GNG운반"/>
      <sheetName val="실행(표지,갑,을)"/>
      <sheetName val="일위대가 "/>
      <sheetName val="실행"/>
      <sheetName val="실행(ALT1)"/>
      <sheetName val="갑지"/>
      <sheetName val="6호기"/>
      <sheetName val="1-1평균터파기고(1)"/>
      <sheetName val="교각별수량"/>
      <sheetName val="고재중량"/>
      <sheetName val="자료"/>
      <sheetName val="파일의이용"/>
      <sheetName val="중기사용료산출근거"/>
      <sheetName val="단가 및 재료비"/>
      <sheetName val="구조물공집계"/>
      <sheetName val="산근"/>
      <sheetName val="장비단가(010427)"/>
      <sheetName val="9811"/>
      <sheetName val="원가계산"/>
      <sheetName val="BEND LOSS"/>
      <sheetName val="세금자료"/>
      <sheetName val="지구단위계획"/>
      <sheetName val="wall"/>
      <sheetName val="금액내역서"/>
      <sheetName val="실행철강하도"/>
      <sheetName val="1_토총1"/>
      <sheetName val="2_관로집1"/>
      <sheetName val="3_구조물집계1"/>
      <sheetName val="4_포장공1"/>
      <sheetName val="5_부대공1"/>
      <sheetName val="6_주요자재대1"/>
      <sheetName val="7_폐기물1"/>
      <sheetName val="토공(우물통,기타)_"/>
      <sheetName val="총괄집계_"/>
      <sheetName val="날개벽철근집계_"/>
      <sheetName val="1_토공집계"/>
      <sheetName val="2_관대집계표"/>
      <sheetName val="3_구조물공"/>
      <sheetName val="7_폐기물집계"/>
      <sheetName val="Sheet1_(2)"/>
      <sheetName val="PVC접합개소_산출서"/>
      <sheetName val="배수공총괄_집계표(횡)"/>
      <sheetName val="보차도경계석_조서"/>
      <sheetName val="맨홀집계표_"/>
      <sheetName val="산출근거(마산,_만천,_가례)"/>
      <sheetName val="산출근거(가설도로_조성)"/>
      <sheetName val="산출근거(가설도로_성토다짐)"/>
      <sheetName val="산출근거(가설도로_살수)"/>
      <sheetName val="산출근거(가설도로_유지보수)"/>
      <sheetName val="분석투자_내역(광명)"/>
      <sheetName val="인건비_"/>
      <sheetName val="01_10월"/>
      <sheetName val="단_box"/>
      <sheetName val="일위대가_1"/>
      <sheetName val="산거_1(인력투입)"/>
      <sheetName val="일위대가_2"/>
      <sheetName val="일위대가_3"/>
      <sheetName val="G_R300경비"/>
      <sheetName val="DATA_입력란"/>
      <sheetName val="1__설계조건_2_단면가정_3__하중계산"/>
      <sheetName val="경율산정_XLS"/>
      <sheetName val="2@_BOX"/>
      <sheetName val="BEND_LOSS"/>
      <sheetName val="오수토공"/>
      <sheetName val="토목공사"/>
      <sheetName val="투입내역"/>
      <sheetName val="수량집계"/>
      <sheetName val="안전보건교육"/>
      <sheetName val="신당동산출근거"/>
      <sheetName val="준검 내역서"/>
      <sheetName val="일위대가목차"/>
      <sheetName val="5.정산서"/>
      <sheetName val="입찰"/>
      <sheetName val="현경"/>
      <sheetName val="4차원가계산서"/>
      <sheetName val="1-4-2.관(약)"/>
      <sheetName val="L형 옹벽"/>
      <sheetName val="공사비"/>
      <sheetName val="DATA1"/>
      <sheetName val="삭제및변경불가"/>
      <sheetName val="날개벽(시점좌측)"/>
      <sheetName val="건축내역"/>
      <sheetName val="차액보증"/>
      <sheetName val="상부공"/>
      <sheetName val="BD"/>
      <sheetName val="T13(P68~72,78)"/>
      <sheetName val="-치수표(곡선부)"/>
      <sheetName val="계산식"/>
      <sheetName val="상부집계표"/>
      <sheetName val="데리네이타현황"/>
      <sheetName val="수지표"/>
      <sheetName val="셀명"/>
      <sheetName val="공사"/>
    </sheetNames>
    <sheetDataSet>
      <sheetData sheetId="0" refreshError="1">
        <row r="61">
          <cell r="I61" t="str">
            <v>×</v>
          </cell>
        </row>
        <row r="62">
          <cell r="I62" t="str">
            <v>×</v>
          </cell>
        </row>
        <row r="63">
          <cell r="I63" t="str">
            <v>×</v>
          </cell>
        </row>
        <row r="64">
          <cell r="I64" t="str">
            <v>×</v>
          </cell>
        </row>
        <row r="65">
          <cell r="I65" t="str">
            <v>×</v>
          </cell>
        </row>
        <row r="66">
          <cell r="I66" t="str">
            <v>×</v>
          </cell>
        </row>
        <row r="67">
          <cell r="I67" t="str">
            <v>×</v>
          </cell>
        </row>
        <row r="68">
          <cell r="I68" t="str">
            <v>×</v>
          </cell>
        </row>
        <row r="69">
          <cell r="I69" t="str">
            <v>×</v>
          </cell>
        </row>
        <row r="70">
          <cell r="I70" t="str">
            <v>×</v>
          </cell>
        </row>
        <row r="71">
          <cell r="I71" t="str">
            <v>×</v>
          </cell>
        </row>
        <row r="72">
          <cell r="I72" t="str">
            <v>×</v>
          </cell>
        </row>
        <row r="73">
          <cell r="I73" t="str">
            <v>×</v>
          </cell>
        </row>
        <row r="74">
          <cell r="I74" t="str">
            <v>×</v>
          </cell>
        </row>
        <row r="75">
          <cell r="I75" t="str">
            <v>×</v>
          </cell>
        </row>
        <row r="76">
          <cell r="I76" t="str">
            <v>×</v>
          </cell>
        </row>
        <row r="77">
          <cell r="I77" t="str">
            <v>×</v>
          </cell>
        </row>
        <row r="78">
          <cell r="I78" t="str">
            <v>×</v>
          </cell>
        </row>
        <row r="79">
          <cell r="I79" t="str">
            <v>×</v>
          </cell>
        </row>
        <row r="80">
          <cell r="I80" t="str">
            <v>×</v>
          </cell>
        </row>
        <row r="81">
          <cell r="I81" t="str">
            <v>×</v>
          </cell>
        </row>
        <row r="82">
          <cell r="I82" t="str">
            <v>×</v>
          </cell>
        </row>
        <row r="83">
          <cell r="I83" t="str">
            <v>×</v>
          </cell>
        </row>
        <row r="84">
          <cell r="I84" t="str">
            <v>×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 refreshError="1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/>
      <sheetData sheetId="165"/>
      <sheetData sheetId="166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/>
      <sheetData sheetId="197" refreshError="1"/>
      <sheetData sheetId="198" refreshError="1"/>
      <sheetData sheetId="199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/>
      <sheetData sheetId="227"/>
      <sheetData sheetId="228"/>
      <sheetData sheetId="229"/>
      <sheetData sheetId="230"/>
      <sheetData sheetId="231" refreshError="1"/>
      <sheetData sheetId="232" refreshError="1"/>
      <sheetData sheetId="233" refreshError="1"/>
      <sheetData sheetId="234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/>
      <sheetData sheetId="278"/>
      <sheetData sheetId="279"/>
      <sheetData sheetId="280" refreshError="1"/>
      <sheetData sheetId="281"/>
      <sheetData sheetId="282"/>
      <sheetData sheetId="283"/>
      <sheetData sheetId="284" refreshError="1"/>
      <sheetData sheetId="285" refreshError="1"/>
      <sheetData sheetId="286" refreshError="1"/>
      <sheetData sheetId="287"/>
      <sheetData sheetId="288" refreshError="1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/>
      <sheetData sheetId="328" refreshError="1"/>
      <sheetData sheetId="329" refreshError="1"/>
      <sheetData sheetId="330" refreshError="1"/>
      <sheetData sheetId="331" refreshError="1"/>
      <sheetData sheetId="332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/>
      <sheetData sheetId="389"/>
      <sheetData sheetId="390"/>
      <sheetData sheetId="391"/>
      <sheetData sheetId="392"/>
      <sheetData sheetId="393"/>
      <sheetData sheetId="394"/>
      <sheetData sheetId="395" refreshError="1"/>
      <sheetData sheetId="396" refreshError="1"/>
      <sheetData sheetId="397" refreshError="1"/>
      <sheetData sheetId="398"/>
      <sheetData sheetId="399" refreshError="1"/>
      <sheetData sheetId="400" refreshError="1"/>
      <sheetData sheetId="401" refreshError="1"/>
      <sheetData sheetId="402" refreshError="1"/>
      <sheetData sheetId="403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 refreshError="1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</sheetDataSet>
  </externalBook>
</externalLink>
</file>

<file path=xl/externalLinks/externalLink2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물가대비표"/>
      <sheetName val="설계표지 (2)"/>
      <sheetName val="설계표지"/>
      <sheetName val="일반시방"/>
      <sheetName val="기술시방"/>
      <sheetName val="산출내역"/>
      <sheetName val="원가계산"/>
      <sheetName val="일위집계"/>
      <sheetName val="일위대가"/>
      <sheetName val="운반중량"/>
      <sheetName val="수량계산"/>
      <sheetName val="수량계산 (2)"/>
      <sheetName val="자재표"/>
      <sheetName val="동원인원"/>
      <sheetName val="예정공정"/>
      <sheetName val="중기사용"/>
      <sheetName val="노임단가"/>
      <sheetName val="결정의견서"/>
      <sheetName val="공사개요"/>
      <sheetName val="설계범위"/>
      <sheetName val="D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참조"/>
      <sheetName val="단가"/>
      <sheetName val="0000"/>
      <sheetName val="일위집계"/>
      <sheetName val="일위"/>
      <sheetName val="일위변경"/>
      <sheetName val="일위신규 ('03.12)"/>
      <sheetName val="일위신규('04.8)"/>
      <sheetName val="단가 ('03.12)"/>
      <sheetName val="단가 ('04.8)"/>
      <sheetName val="노임"/>
      <sheetName val="품셈(1)"/>
      <sheetName val="품셈(2)"/>
      <sheetName val="물가대비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표지"/>
      <sheetName val="내역총괄"/>
      <sheetName val="직접인건비"/>
      <sheetName val="직접경비"/>
      <sheetName val="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XXX"/>
      <sheetName val="직공→간접비포함"/>
      <sheetName val="공사비→연장"/>
      <sheetName val="예정공정율"/>
      <sheetName val="2002년"/>
      <sheetName val="2002년(148,880기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509"/>
      <sheetName val="여과지동"/>
      <sheetName val="기초자료"/>
      <sheetName val="을지"/>
      <sheetName val="기자재대비표"/>
      <sheetName val="일위목록"/>
      <sheetName val="내역서"/>
      <sheetName val="DATA"/>
      <sheetName val="Y-WORK"/>
      <sheetName val="내역"/>
      <sheetName val="wall"/>
      <sheetName val="기성내역1"/>
      <sheetName val="직접인건비"/>
      <sheetName val="직접경비"/>
      <sheetName val="1.취수장"/>
      <sheetName val="2000년1차"/>
      <sheetName val="공정별"/>
      <sheetName val="견적을지"/>
      <sheetName val="노임"/>
      <sheetName val="설계내역일위"/>
      <sheetName val="물가대비표"/>
      <sheetName val="기본일위"/>
      <sheetName val="Sheet1"/>
      <sheetName val="집계표"/>
      <sheetName val="금광1터널"/>
      <sheetName val="1호인버트수량"/>
      <sheetName val="일위대가표"/>
      <sheetName val="DATE"/>
      <sheetName val="조달청적격심사"/>
      <sheetName val="플랜트 설치"/>
      <sheetName val="데리네이타현황"/>
      <sheetName val="노임이"/>
      <sheetName val="NYS"/>
      <sheetName val="교량명"/>
      <sheetName val="약품공급2"/>
      <sheetName val="견적"/>
      <sheetName val="G.R300경비"/>
      <sheetName val="약품설비"/>
      <sheetName val="에너지동"/>
      <sheetName val="전기단가조사서"/>
      <sheetName val="Sensitivity"/>
      <sheetName val="맨홀수량산출"/>
      <sheetName val="우배수"/>
      <sheetName val="참조 (2)"/>
      <sheetName val="투자비"/>
      <sheetName val="조성원가DATA"/>
      <sheetName val="사업비"/>
      <sheetName val="중강당 내역"/>
      <sheetName val="총괄표"/>
      <sheetName val="자재단가"/>
      <sheetName val="단가산출"/>
      <sheetName val="청천내"/>
      <sheetName val="설비"/>
      <sheetName val="기계경비"/>
      <sheetName val="일반자재"/>
      <sheetName val="배수공"/>
      <sheetName val="노무비"/>
      <sheetName val="기경집계"/>
      <sheetName val="중기조종사 단위단가"/>
      <sheetName val="설계내역서"/>
      <sheetName val="일위대가"/>
      <sheetName val="터파기및재료"/>
      <sheetName val="부대tu"/>
      <sheetName val="기성내역서표지"/>
      <sheetName val="암거"/>
      <sheetName val="포장공"/>
      <sheetName val="설계예시"/>
      <sheetName val="배수관공"/>
      <sheetName val="공사비산출서"/>
      <sheetName val="기술자관리자료입력"/>
      <sheetName val="산식3"/>
      <sheetName val="9811"/>
      <sheetName val="밸브설치"/>
      <sheetName val="계수시트"/>
      <sheetName val="교각"/>
      <sheetName val="#4 노임단가"/>
      <sheetName val="48일위(기존)"/>
      <sheetName val="직노"/>
      <sheetName val="데이타"/>
      <sheetName val="일위대가목차"/>
      <sheetName val="기계경비(시간당)"/>
      <sheetName val="램머"/>
      <sheetName val="검수고1-1층"/>
      <sheetName val="총사업비명세"/>
      <sheetName val="총투자비산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</sheetNames>
    <sheetDataSet>
      <sheetData sheetId="0" refreshError="1"/>
    </sheetDataSet>
  </externalBook>
</externalLink>
</file>

<file path=xl/externalLinks/externalLink2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설계조건 "/>
      <sheetName val="PILE "/>
      <sheetName val="6PILE  (돌출)"/>
      <sheetName val="우배수"/>
      <sheetName val="조명시설"/>
      <sheetName val="DATE"/>
      <sheetName val="Sheet1"/>
      <sheetName val="Sheet1 (2)"/>
      <sheetName val="기초자료"/>
      <sheetName val="3.하중계산"/>
      <sheetName val="교각"/>
      <sheetName val="터파기및재료"/>
      <sheetName val="SORCE1"/>
      <sheetName val="데리네이타현황"/>
      <sheetName val="8.PILE  (돌출)"/>
      <sheetName val="집계표"/>
      <sheetName val="작업시작"/>
      <sheetName val="교차로자료입력"/>
      <sheetName val="신당동집계표"/>
      <sheetName val="산식3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RCE1"/>
      <sheetName val="단위수량"/>
      <sheetName val="가시설단위수량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4.포장공"/>
      <sheetName val="관로"/>
      <sheetName val="가정연결관"/>
      <sheetName val="5.부대공"/>
      <sheetName val="(1)가시설공"/>
      <sheetName val="(2)경고"/>
      <sheetName val="(3)기타"/>
      <sheetName val="6.주요자재대"/>
      <sheetName val="7.폐기물"/>
      <sheetName val="집계표"/>
      <sheetName val="이름정의"/>
      <sheetName val="초기화면"/>
      <sheetName val="노임이"/>
      <sheetName val="9509"/>
      <sheetName val="DATE"/>
      <sheetName val="구조물공"/>
      <sheetName val="하중계산"/>
      <sheetName val="부대공"/>
      <sheetName val="배수공"/>
      <sheetName val="단면가정"/>
      <sheetName val="토공"/>
      <sheetName val="포장공"/>
      <sheetName val="가시설(TYPE-A)"/>
      <sheetName val="1호맨홀가감수량"/>
      <sheetName val="1-1평균터파기고(1)"/>
      <sheetName val="1호맨홀수량산출"/>
      <sheetName val="교대(A1)"/>
      <sheetName val="기초자료"/>
      <sheetName val="3.하중계산"/>
      <sheetName val="우배수"/>
      <sheetName val="대로근거"/>
      <sheetName val="단위중량"/>
      <sheetName val="토목"/>
      <sheetName val="3.구조물공"/>
      <sheetName val="맨홀수량산출"/>
      <sheetName val="일반맨홀수량집계(A-7 LINE)"/>
      <sheetName val="6PILE  (돌출)"/>
      <sheetName val="수량산출"/>
      <sheetName val="토사(PE)"/>
      <sheetName val="터파기및재료"/>
      <sheetName val="데리네이타현황"/>
      <sheetName val="내역서"/>
      <sheetName val="토공(우물통,기타) "/>
      <sheetName val="2000년1차"/>
      <sheetName val="진주방향"/>
      <sheetName val="Sheet1"/>
      <sheetName val="Sheet1 (2)"/>
      <sheetName val="건축내역"/>
      <sheetName val="2.대외공문"/>
      <sheetName val="200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뚝토공"/>
      <sheetName val="뚝H"/>
      <sheetName val="총괄집계"/>
      <sheetName val="현장굴착"/>
      <sheetName val="토공집계표"/>
      <sheetName val="참조"/>
      <sheetName val="철거산출근거"/>
      <sheetName val="산출근거"/>
      <sheetName val="내역서"/>
      <sheetName val="일위대가"/>
      <sheetName val="관일"/>
      <sheetName val="조명시설"/>
      <sheetName val="표준내역"/>
      <sheetName val="일위대가(계측기설치)"/>
      <sheetName val="기초자료"/>
      <sheetName val="부하계산서"/>
      <sheetName val="토목품셈"/>
      <sheetName val="금액내역서"/>
      <sheetName val="일위대가표"/>
      <sheetName val="노무비계"/>
      <sheetName val="입찰안"/>
      <sheetName val="일위집계표"/>
      <sheetName val="본댐설계"/>
      <sheetName val="견적서세부내용"/>
      <sheetName val="견적내용입력"/>
      <sheetName val="노임단가"/>
      <sheetName val="단가비교표"/>
      <sheetName val="내역서(기성청구)"/>
      <sheetName val="집계표"/>
      <sheetName val="신촌로~1"/>
      <sheetName val="type-F"/>
      <sheetName val="AS포장복구 "/>
      <sheetName val="설계서을"/>
      <sheetName val="단위수량"/>
      <sheetName val="수량3"/>
      <sheetName val="맨홀되메우기"/>
      <sheetName val="차액보증"/>
      <sheetName val="기둥(원형)"/>
      <sheetName val="제수"/>
      <sheetName val="공기"/>
      <sheetName val="급수관로 배관공 집계표"/>
      <sheetName val="Sheet2"/>
      <sheetName val="Sheet1"/>
      <sheetName val="총괄내역서"/>
      <sheetName val="수량산출"/>
      <sheetName val="직접경비"/>
      <sheetName val="직접인건비"/>
      <sheetName val="DATE"/>
      <sheetName val="용수량(생활용수)"/>
      <sheetName val="H-PILE수량집계"/>
      <sheetName val="지구단위계획"/>
      <sheetName val="대로근거"/>
      <sheetName val="중로근거"/>
      <sheetName val="수량명세서"/>
      <sheetName val="조건표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설일위"/>
      <sheetName val="조명일위"/>
      <sheetName val="기초일위"/>
      <sheetName val="내역서"/>
      <sheetName val="식재수량표"/>
      <sheetName val="시설수량표"/>
      <sheetName val="광조명수량산출"/>
      <sheetName val="주요자재집계"/>
      <sheetName val="주요자재"/>
      <sheetName val="시멘모래"/>
      <sheetName val="관급"/>
      <sheetName val="일위목록"/>
      <sheetName val="식재일위"/>
      <sheetName val="자재단가"/>
      <sheetName val="수목단가"/>
      <sheetName val="노임단가"/>
      <sheetName val="경비목록"/>
      <sheetName val="경비"/>
      <sheetName val="주공일위"/>
      <sheetName val="SORC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내역적용"/>
      <sheetName val="포장자재집계표"/>
      <sheetName val="포장공집계"/>
      <sheetName val="본선포장"/>
      <sheetName val="포장수량"/>
      <sheetName val="본선단위수량"/>
      <sheetName val="접속도로집계"/>
      <sheetName val="접속도로"/>
      <sheetName val="구조물구간"/>
      <sheetName val="측구본선"/>
      <sheetName val="측구가각"/>
      <sheetName val="공제단위수량"/>
      <sheetName val="보도포장집계"/>
      <sheetName val="측구본선 (2)"/>
      <sheetName val="측구가각 (2)"/>
      <sheetName val="투수콘"/>
      <sheetName val="기초일위"/>
      <sheetName val="시설일위"/>
      <sheetName val="조명일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  <sheetName val="단가"/>
      <sheetName val="노무비(DB)"/>
      <sheetName val="산출및내역"/>
      <sheetName val="내역서"/>
      <sheetName val="2000년1차"/>
      <sheetName val="9509"/>
      <sheetName val="집계표"/>
      <sheetName val="기자재대비표"/>
      <sheetName val="일위목록"/>
      <sheetName val="원형1호맨홀토공수량"/>
      <sheetName val="관급"/>
      <sheetName val="운영3과"/>
      <sheetName val="운영1과"/>
      <sheetName val="기초일위"/>
      <sheetName val="시설일위"/>
      <sheetName val="조명일위"/>
      <sheetName val="직접인건비"/>
      <sheetName val="직접경비"/>
      <sheetName val="구조물"/>
      <sheetName val="물가대비표"/>
      <sheetName val="수량산출"/>
      <sheetName val="YES-IL"/>
      <sheetName val="자재단가"/>
      <sheetName val="포장재료집계표"/>
      <sheetName val="포장면적산출"/>
      <sheetName val="포장수량집계"/>
      <sheetName val="대로근거"/>
      <sheetName val="중로근거"/>
      <sheetName val="총공사원가계산"/>
      <sheetName val="효성CB 1P기초"/>
      <sheetName val="총괄내역서"/>
      <sheetName val="갑지"/>
      <sheetName val="준검 내역서"/>
      <sheetName val="실행철강하도"/>
      <sheetName val="여과지동"/>
      <sheetName val="기초자료"/>
      <sheetName val="sheet1"/>
      <sheetName val="9811"/>
      <sheetName val="목록"/>
      <sheetName val="1단계"/>
      <sheetName val="아스팔트 포장총괄집계표"/>
      <sheetName val="SORCE1"/>
      <sheetName val="용역비내역-진짜"/>
      <sheetName val="세부내역(직접인건비)"/>
      <sheetName val="세부내역(직접경비)"/>
      <sheetName val="견적을지"/>
      <sheetName val="접속도로집계"/>
      <sheetName val="금광1터널"/>
      <sheetName val="공사설계서"/>
      <sheetName val="48일위(기존)"/>
      <sheetName val="전기일위대가"/>
      <sheetName val="일위목차"/>
      <sheetName val="인건비 "/>
      <sheetName val="날개벽"/>
      <sheetName val="부표총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관급"/>
      <sheetName val="재경비(전)"/>
      <sheetName val="재경비(전) (2)"/>
      <sheetName val="재경비(방송)"/>
      <sheetName val="한전수탁"/>
      <sheetName val="통신수탁"/>
      <sheetName val="관급 (2)"/>
      <sheetName val="갑지"/>
      <sheetName val="갑지 (2)"/>
      <sheetName val="가설공사"/>
      <sheetName val="재경비(김포)"/>
      <sheetName val="김포(LOP 설치비)"/>
      <sheetName val="laroux"/>
      <sheetName val="가설공사 (2)"/>
      <sheetName val="갑지 (3)"/>
      <sheetName val="가설공사(전기)"/>
      <sheetName val="가설공사 (방송,통신)"/>
      <sheetName val="갑지 (건축전기)"/>
      <sheetName val="한전수탁 "/>
      <sheetName val="갑지 (건축전기) (2)"/>
      <sheetName val="WORK"/>
      <sheetName val="노무비단가"/>
      <sheetName val="대로근거"/>
      <sheetName val="중로근거"/>
      <sheetName val="집계표"/>
      <sheetName val="물가대비표"/>
      <sheetName val="노무비(DB)"/>
      <sheetName val="산출및내역"/>
      <sheetName val="포장재료집계표"/>
      <sheetName val="포장면적산출"/>
      <sheetName val="포장수량집계"/>
      <sheetName val="준검 내역서"/>
      <sheetName val="9509"/>
      <sheetName val="금광1터널"/>
      <sheetName val="인건비 "/>
      <sheetName val="견적을지"/>
      <sheetName val="세부내역(직접인건비)"/>
      <sheetName val="세부내역(직접경비)"/>
      <sheetName val="기자재대비표"/>
      <sheetName val="48일위(기존)"/>
      <sheetName val="자재단가"/>
      <sheetName val="내역서"/>
      <sheetName val="제경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11"/>
      <sheetName val="cover예산"/>
      <sheetName val="cover설계서"/>
      <sheetName val="예산서갑지"/>
      <sheetName val="원가계산"/>
      <sheetName val="원가근거 "/>
      <sheetName val="관급자재집계"/>
      <sheetName val="내역서집계"/>
      <sheetName val="내역서(1. 옥외전력 및 수변전설비)"/>
      <sheetName val="내역서(2. 접지 및 피뢰침 설비)"/>
      <sheetName val="내역서(3. CABLE TRAY)"/>
      <sheetName val="내역서(4. 가압장 동력)"/>
      <sheetName val="내역서(5. 약품투입동,응집침전지 동력)"/>
      <sheetName val="내역서(6. 여과지 동력)"/>
      <sheetName val="내역서(7. 농축조,농축분배조 동력)"/>
      <sheetName val="내역서(8. 조정농축조,조정농축분배조 동력)"/>
      <sheetName val="내역서(9. 탈리액농축조,탈리액농축분배조 동력)"/>
      <sheetName val="내역서(10. 탈수기동,회수펌프동 동력)"/>
      <sheetName val="내역서(11. 식당 및 창고 전력간선,전열)"/>
      <sheetName val="내역서(12. 식당 및 창고 전등)"/>
      <sheetName val="내역서(13. 가압장 전력간선,전열)"/>
      <sheetName val="내역서(14. 가압장 전등)"/>
      <sheetName val="내역서(15. 여과지 전력간선,전열)"/>
      <sheetName val="내역서(16. 여과지 전등)"/>
      <sheetName val="내역서(17. 각 농축분배조 전등.전열)"/>
      <sheetName val="내역서(18. 옥외 약전 및 방송)"/>
      <sheetName val="내역서(19. 각동 약전 및 방송)"/>
      <sheetName val="부대설비"/>
      <sheetName val="대가갑지"/>
      <sheetName val="일위대가"/>
      <sheetName val="분전반설치비 일위대가"/>
      <sheetName val="그림갑지"/>
      <sheetName val="가로등기초"/>
      <sheetName val="잡철물제작"/>
      <sheetName val="관로굴착"/>
      <sheetName val="단가갑지"/>
      <sheetName val="단가비교표"/>
      <sheetName val="산출서갑지"/>
      <sheetName val="공량갑지"/>
      <sheetName val="공량(1. 옥외전력 및 수변전, 외등설비)"/>
      <sheetName val="공량(2. 접지 및 피뢰침 설비)"/>
      <sheetName val="공량(3. CABLE TRAY)"/>
      <sheetName val="공량(4. 가압장 동력)"/>
      <sheetName val="공량(5. 약품투입동,응집침전지 동력)"/>
      <sheetName val="공량(6. 여과지 동력)"/>
      <sheetName val="공량(7. 농축조,농축분배조 동력)"/>
      <sheetName val="공량(8. 조정농축조,조정농축분배조 동력)"/>
      <sheetName val="공량(9. 탈리액농축조,탈리액농축분배조 동력)"/>
      <sheetName val="공량(10. 탈수기동,회수펌프동 동력)"/>
      <sheetName val="공량(11. 식당 및 창고 전력간선,전열)"/>
      <sheetName val="공량(12. 식당 및 창고 전등)"/>
      <sheetName val="공량(13. 가압장 전력간선,전열)"/>
      <sheetName val="공량(14. 가압장 전등)"/>
      <sheetName val="공량(15. 여과지 전력간선,전열)"/>
      <sheetName val="공량(16. 여과지 전등)"/>
      <sheetName val="공량(17. 각 농축분배조 전등.전열)"/>
      <sheetName val="공량(18. 옥외 약전 및 방송)"/>
      <sheetName val="공량(19. 각동 약전 및 방송"/>
      <sheetName val="산출조서갑지"/>
      <sheetName val="산출조서(1.옥외전력 및 수변전, 외등설비)"/>
      <sheetName val="산출조서(2. 접지 및 피뢰침 설비)"/>
      <sheetName val="산출조서(3. CABLE TRAY)"/>
      <sheetName val="산출조서(4. 가압장 동력)"/>
      <sheetName val="산출조서(5. 약품투입동,응집침전지 동력)"/>
      <sheetName val="산출조서(6. 여과지 동력)"/>
      <sheetName val="산출조서(7. 농축조,농축분배조 동력)"/>
      <sheetName val="산출조서(8. 조정농축조,조정농축분배조 동력)"/>
      <sheetName val="산출조서(9. 탈리액농축조,탈리액농축분배조 동력)"/>
      <sheetName val="산출조서(10. 탈수기동,회수펌프동 동력)"/>
      <sheetName val="산출조서(11. 식당 및 창고 전력간선,전열)"/>
      <sheetName val="산출조서(12. 식당 및 창고 전등)"/>
      <sheetName val="산출조서(13. 가압장 전력간선,전열)"/>
      <sheetName val="산출조서(L1. 관리동 전등)"/>
      <sheetName val="산출조서(L2. 침사지 전등,전열)"/>
      <sheetName val="산출조서(15. 여과지 전력간선,전열)"/>
      <sheetName val="산출조서(16. 여과지 전등)"/>
      <sheetName val="산출조서(17. 각 농축분배조 전등.전열)"/>
      <sheetName val="산출조서(18. 옥외 약전 및 방송)"/>
      <sheetName val="산출조서(19. 각동 약전 및 방송)"/>
      <sheetName val="견적갑지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5"/>
      <sheetName val="한전 수탁비 계산 내역"/>
      <sheetName val="CUBICLE설치비 일위대가 "/>
      <sheetName val="NFB"/>
      <sheetName val="공사총원가계산서"/>
      <sheetName val="하수처리장-토목원가"/>
      <sheetName val="하수처리장-토목"/>
      <sheetName val="지장물취득비"/>
      <sheetName val="조경원가"/>
      <sheetName val="조경내역"/>
      <sheetName val="하수처리장-건축원가"/>
      <sheetName val="하수처리장-건축"/>
      <sheetName val="설비집계"/>
      <sheetName val="설비내역"/>
      <sheetName val="기계원가계산"/>
      <sheetName val="하수처리장-기계내역"/>
      <sheetName val="중계펌프장-기계내역"/>
      <sheetName val="전기원가"/>
      <sheetName val="전기집계"/>
      <sheetName val="하수처리장-전기집계"/>
      <sheetName val="하수처리장-전기내역"/>
      <sheetName val="중계펌프장-전기집계"/>
      <sheetName val="중계펌프장-전기내역"/>
      <sheetName val="하수처리장-사급자재대"/>
      <sheetName val="사급자재대-기계"/>
      <sheetName val="사급자재대-전기"/>
      <sheetName val="시운전비"/>
      <sheetName val="차집관로, 중계펌프장원가"/>
      <sheetName val="차집관로, 중계펌프장"/>
      <sheetName val="중계펌프장-건축"/>
      <sheetName val="중계펌프장-사급자재대"/>
      <sheetName val="공통"/>
      <sheetName val="현장급여"/>
      <sheetName val="9509"/>
      <sheetName val="집계표"/>
      <sheetName val="기초일위"/>
      <sheetName val="시설일위"/>
      <sheetName val="조명일위"/>
      <sheetName val="기자재대비표"/>
      <sheetName val="일위목록"/>
      <sheetName val="관급"/>
      <sheetName val="약품공급2"/>
      <sheetName val="데이타"/>
      <sheetName val="납부서"/>
      <sheetName val="기성내역1"/>
      <sheetName val="대로근거"/>
      <sheetName val="중로근거"/>
      <sheetName val="소일위대가코드표"/>
      <sheetName val="중기조종사 단위단가"/>
      <sheetName val="원가근거_"/>
      <sheetName val="내역서(1__옥외전력_및_수변전설비)"/>
      <sheetName val="내역서(2__접지_및_피뢰침_설비)"/>
      <sheetName val="내역서(3__CABLE_TRAY)"/>
      <sheetName val="내역서(4__가압장_동력)"/>
      <sheetName val="내역서(5__약품투입동,응집침전지_동력)"/>
      <sheetName val="내역서(6__여과지_동력)"/>
      <sheetName val="내역서(7__농축조,농축분배조_동력)"/>
      <sheetName val="내역서(8__조정농축조,조정농축분배조_동력)"/>
      <sheetName val="내역서(9__탈리액농축조,탈리액농축분배조_동력)"/>
      <sheetName val="내역서(10__탈수기동,회수펌프동_동력)"/>
      <sheetName val="내역서(11__식당_및_창고_전력간선,전열)"/>
      <sheetName val="내역서(12__식당_및_창고_전등)"/>
      <sheetName val="내역서(13__가압장_전력간선,전열)"/>
      <sheetName val="내역서(14__가압장_전등)"/>
      <sheetName val="내역서(15__여과지_전력간선,전열)"/>
      <sheetName val="내역서(16__여과지_전등)"/>
      <sheetName val="내역서(17__각_농축분배조_전등_전열)"/>
      <sheetName val="내역서(18__옥외_약전_및_방송)"/>
      <sheetName val="내역서(19__각동_약전_및_방송)"/>
      <sheetName val="분전반설치비_일위대가"/>
      <sheetName val="공량(1__옥외전력_및_수변전,_외등설비)"/>
      <sheetName val="공량(2__접지_및_피뢰침_설비)"/>
      <sheetName val="공량(3__CABLE_TRAY)"/>
      <sheetName val="공량(4__가압장_동력)"/>
      <sheetName val="공량(5__약품투입동,응집침전지_동력)"/>
      <sheetName val="공량(6__여과지_동력)"/>
      <sheetName val="공량(7__농축조,농축분배조_동력)"/>
      <sheetName val="공량(8__조정농축조,조정농축분배조_동력)"/>
      <sheetName val="공량(9__탈리액농축조,탈리액농축분배조_동력)"/>
      <sheetName val="공량(10__탈수기동,회수펌프동_동력)"/>
      <sheetName val="공량(11__식당_및_창고_전력간선,전열)"/>
      <sheetName val="공량(12__식당_및_창고_전등)"/>
      <sheetName val="공량(13__가압장_전력간선,전열)"/>
      <sheetName val="공량(14__가압장_전등)"/>
      <sheetName val="공량(15__여과지_전력간선,전열)"/>
      <sheetName val="공량(16__여과지_전등)"/>
      <sheetName val="공량(17__각_농축분배조_전등_전열)"/>
      <sheetName val="공량(18__옥외_약전_및_방송)"/>
      <sheetName val="공량(19__각동_약전_및_방송"/>
      <sheetName val="산출조서(1_옥외전력_및_수변전,_외등설비)"/>
      <sheetName val="산출조서(2__접지_및_피뢰침_설비)"/>
      <sheetName val="산출조서(3__CABLE_TRAY)"/>
      <sheetName val="산출조서(4__가압장_동력)"/>
      <sheetName val="산출조서(5__약품투입동,응집침전지_동력)"/>
      <sheetName val="산출조서(6__여과지_동력)"/>
      <sheetName val="산출조서(7__농축조,농축분배조_동력)"/>
      <sheetName val="산출조서(8__조정농축조,조정농축분배조_동력)"/>
      <sheetName val="산출조서(9__탈리액농축조,탈리액농축분배조_동력)"/>
      <sheetName val="산출조서(10__탈수기동,회수펌프동_동력)"/>
      <sheetName val="산출조서(11__식당_및_창고_전력간선,전열)"/>
      <sheetName val="산출조서(12__식당_및_창고_전등)"/>
      <sheetName val="산출조서(13__가압장_전력간선,전열)"/>
      <sheetName val="산출조서(L1__관리동_전등)"/>
      <sheetName val="산출조서(L2__침사지_전등,전열)"/>
      <sheetName val="산출조서(15__여과지_전력간선,전열)"/>
      <sheetName val="산출조서(16__여과지_전등)"/>
      <sheetName val="산출조서(17__각_농축분배조_전등_전열)"/>
      <sheetName val="산출조서(18__옥외_약전_및_방송)"/>
      <sheetName val="산출조서(19__각동_약전_및_방송)"/>
      <sheetName val="한전_수탁비_계산_내역"/>
      <sheetName val="CUBICLE설치비_일위대가_"/>
      <sheetName val="밸브설치"/>
      <sheetName val="식재일위"/>
      <sheetName val="SORCE1"/>
      <sheetName val="공정계획"/>
      <sheetName val="부표총괄"/>
      <sheetName val="내역"/>
      <sheetName val="포장재료집계표"/>
      <sheetName val="포장면적산출"/>
      <sheetName val="포장수량집계"/>
      <sheetName val="WORK"/>
      <sheetName val="데리네이타현황"/>
      <sheetName val="단가"/>
      <sheetName val="DATE"/>
      <sheetName val="Y-WORK"/>
      <sheetName val="갑지"/>
      <sheetName val="설계기준"/>
      <sheetName val="내역1"/>
      <sheetName val="약품설비"/>
      <sheetName val="#4 노임단가"/>
      <sheetName val="기본1"/>
      <sheetName val="수정일위대가"/>
      <sheetName val="내역서"/>
      <sheetName val="금광1터널"/>
      <sheetName val="2000년1차"/>
      <sheetName val="일위대가표"/>
      <sheetName val="총괄내역서"/>
      <sheetName val="금액결정"/>
      <sheetName val="토목"/>
      <sheetName val="Sheet1"/>
      <sheetName val="토목주소"/>
      <sheetName val="초기화면"/>
      <sheetName val="관급자재"/>
      <sheetName val="물가대비표"/>
      <sheetName val="일위목차"/>
      <sheetName val="여과지동"/>
      <sheetName val="기초자료"/>
      <sheetName val="2. 공원조도"/>
      <sheetName val="가로등"/>
      <sheetName val="49수량"/>
      <sheetName val="48수량"/>
      <sheetName val="22수량"/>
      <sheetName val="자재단가"/>
      <sheetName val="대비"/>
      <sheetName val="설계내역서"/>
      <sheetName val="접속도로1"/>
      <sheetName val="공사설계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</sheetDataSet>
  </externalBook>
</externalLink>
</file>

<file path=xl/externalLinks/externalLink2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MUBI"/>
      <sheetName val="Sheet1"/>
      <sheetName val="MAIN"/>
      <sheetName val="총공사비"/>
      <sheetName val="원가계산서"/>
      <sheetName val="T1"/>
      <sheetName val="san"/>
      <sheetName val="LIST"/>
      <sheetName val="FORM1-P "/>
      <sheetName val="sw1"/>
      <sheetName val="sw2"/>
      <sheetName val="sw3"/>
      <sheetName val="sw4"/>
      <sheetName val="sw5"/>
      <sheetName val="sw6"/>
      <sheetName val="sw7"/>
      <sheetName val="노임"/>
      <sheetName val="98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관급"/>
      <sheetName val="재경비(전)"/>
      <sheetName val="재경비(전) (2)"/>
      <sheetName val="재경비(방송)"/>
      <sheetName val="한전수탁"/>
      <sheetName val="통신수탁"/>
      <sheetName val="관급 (2)"/>
      <sheetName val="갑지"/>
      <sheetName val="갑지 (2)"/>
      <sheetName val="가설공사"/>
      <sheetName val="재경비(김포)"/>
      <sheetName val="김포(LOP 설치비)"/>
      <sheetName val="laroux"/>
      <sheetName val="가설공사 (2)"/>
      <sheetName val="갑지 (3)"/>
      <sheetName val="가설공사(전기)"/>
      <sheetName val="가설공사 (방송,통신)"/>
      <sheetName val="갑지 (건축전기)"/>
      <sheetName val="한전수탁 "/>
      <sheetName val="갑지 (건축전기) (2)"/>
      <sheetName val="NOMUBI"/>
      <sheetName val="WORK"/>
      <sheetName val="제경집계"/>
      <sheetName val="단가산출"/>
      <sheetName val="대비"/>
      <sheetName val="소일위대가코드표"/>
      <sheetName val="wall"/>
      <sheetName val="금광1터널"/>
      <sheetName val="sw1"/>
      <sheetName val="9811"/>
      <sheetName val="내역서"/>
      <sheetName val="#REF"/>
      <sheetName val="중기조종사 단위단가"/>
      <sheetName val="터널조도"/>
      <sheetName val="48일위(기존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관급"/>
      <sheetName val="재경비(전)"/>
      <sheetName val="재경비(전) (2)"/>
      <sheetName val="재경비(방송)"/>
      <sheetName val="한전수탁"/>
      <sheetName val="통신수탁"/>
      <sheetName val="관급 (2)"/>
      <sheetName val="갑지"/>
      <sheetName val="갑지 (2)"/>
      <sheetName val="가설공사"/>
      <sheetName val="재경비(김포)"/>
      <sheetName val="김포(LOP 설치비)"/>
      <sheetName val="laroux"/>
      <sheetName val="가설공사 (2)"/>
      <sheetName val="갑지 (3)"/>
      <sheetName val="가설공사(전기)"/>
      <sheetName val="가설공사 (방송,통신)"/>
      <sheetName val="갑지 (건축전기)"/>
      <sheetName val="한전수탁 "/>
      <sheetName val="갑지 (건축전기) (2)"/>
      <sheetName val="WORK"/>
      <sheetName val="자재단가"/>
      <sheetName val="9509"/>
      <sheetName val="김포"/>
      <sheetName val="NOMUBI"/>
      <sheetName val="sw1"/>
      <sheetName val="SORCE1"/>
      <sheetName val="조건표"/>
      <sheetName val="Sheet1"/>
      <sheetName val="#REF"/>
      <sheetName val="원가서"/>
      <sheetName val="9811"/>
      <sheetName val="금광1터널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장관리비"/>
      <sheetName val="사내공문"/>
      <sheetName val="FAX양식 "/>
      <sheetName val="공정표"/>
      <sheetName val="Module"/>
      <sheetName val="Manual"/>
      <sheetName val="공사개요"/>
      <sheetName val="견적일지"/>
      <sheetName val="견적의뢰"/>
      <sheetName val="예산산정"/>
      <sheetName val="원가계산서"/>
      <sheetName val="견적보고서"/>
      <sheetName val="9811"/>
      <sheetName val="관급"/>
      <sheetName val="토목"/>
      <sheetName val="설계내역서"/>
      <sheetName val="단가"/>
      <sheetName val="집계표"/>
      <sheetName val="조정(톤일)"/>
      <sheetName val="요율"/>
      <sheetName val="Sheet1"/>
      <sheetName val="포장공"/>
      <sheetName val="토공"/>
      <sheetName val="배수공"/>
      <sheetName val="건축공사실행"/>
      <sheetName val="#REF"/>
      <sheetName val="대학"/>
      <sheetName val="건축원가"/>
      <sheetName val="기자재대비표"/>
      <sheetName val="일위목록"/>
      <sheetName val="NYS"/>
      <sheetName val="단가산출"/>
      <sheetName val="대비"/>
      <sheetName val="06 일위대가목록"/>
      <sheetName val="기초일위"/>
      <sheetName val="시설일위"/>
      <sheetName val="조명일위"/>
      <sheetName val="원가계산서(남측)"/>
      <sheetName val="2000년1차"/>
      <sheetName val="식재품셈"/>
      <sheetName val="일위대가목록"/>
      <sheetName val="일위대가"/>
      <sheetName val="규격"/>
      <sheetName val="수종"/>
      <sheetName val="총괄내역서"/>
      <sheetName val="납부서"/>
      <sheetName val="갑지"/>
      <sheetName val="입력장표"/>
      <sheetName val="기본1"/>
      <sheetName val="수정일위대가"/>
      <sheetName val="식재일위"/>
      <sheetName val="기초목"/>
      <sheetName val="노임이"/>
      <sheetName val="부표총괄"/>
      <sheetName val="DATE"/>
      <sheetName val="괴목육교"/>
      <sheetName val="001"/>
      <sheetName val="토목주소"/>
      <sheetName val="프랜트면허"/>
      <sheetName val="WORK"/>
      <sheetName val="노무비단가"/>
      <sheetName val="FAX양식_"/>
      <sheetName val="9509"/>
      <sheetName val="BNR Desig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목"/>
      <sheetName val="표지"/>
      <sheetName val="표제"/>
      <sheetName val="공사비총괄표"/>
      <sheetName val="총괄표"/>
      <sheetName val="조경총괄"/>
      <sheetName val="조경"/>
      <sheetName val="건축및설비총괄"/>
      <sheetName val="건축및설비내역서"/>
      <sheetName val="기계내역서"/>
      <sheetName val="전기및감시제어"/>
      <sheetName val="공사원가계산"/>
      <sheetName val="설계설명서"/>
      <sheetName val="Sheet3"/>
      <sheetName val="9811"/>
      <sheetName val="집계표"/>
      <sheetName val="현장관리비"/>
      <sheetName val="대비"/>
      <sheetName val="관급"/>
      <sheetName val="자재단가"/>
      <sheetName val="기초단가"/>
      <sheetName val="약품공급2"/>
      <sheetName val="9509"/>
      <sheetName val="단위중량"/>
      <sheetName val="기초목"/>
      <sheetName val="wall"/>
      <sheetName val="#REF"/>
      <sheetName val="내역서"/>
      <sheetName val="Sheet1"/>
      <sheetName val="밸브설치"/>
      <sheetName val="입찰내역서"/>
      <sheetName val="자재단가비교표"/>
      <sheetName val="unitpric"/>
      <sheetName val="noyim"/>
      <sheetName val="암거단위-1련"/>
      <sheetName val="납부서"/>
      <sheetName val="부표총괄"/>
      <sheetName val="2000년1차"/>
      <sheetName val="우,오수"/>
      <sheetName val="이토변실(A3-LINE)"/>
      <sheetName val="내역"/>
      <sheetName val="기초일위"/>
      <sheetName val="시설일위"/>
      <sheetName val="조명일위"/>
      <sheetName val="토목내역"/>
      <sheetName val="포장공"/>
      <sheetName val="토공"/>
      <sheetName val="배수공"/>
      <sheetName val="날개벽수량표"/>
      <sheetName val="ABUT수량-A1"/>
      <sheetName val="도급,하도급 예정금액"/>
      <sheetName val="단위수량"/>
      <sheetName val="단가"/>
      <sheetName val="제경집계"/>
      <sheetName val="수량(5)"/>
      <sheetName val="용지매수"/>
      <sheetName val="대로근거"/>
      <sheetName val="중로근거"/>
      <sheetName val="공종분석(공종순)"/>
      <sheetName val="입찰내역"/>
      <sheetName val="건축공사비내역서-아파트"/>
      <sheetName val="건축공사비내역서-기타시설"/>
      <sheetName val="원가계산서(남측)"/>
      <sheetName val="06 일위대가목록"/>
      <sheetName val="수량산출"/>
      <sheetName val="산출및내역"/>
      <sheetName val="일위대가2"/>
      <sheetName val="일위집계"/>
      <sheetName val="노무비(DB)"/>
      <sheetName val="일위대가"/>
      <sheetName val="SORCE1"/>
      <sheetName val="Sheet2"/>
      <sheetName val="갑지"/>
      <sheetName val="공정계획"/>
      <sheetName val="인건비 "/>
      <sheetName val="접속도로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설계조건"/>
      <sheetName val="단면가정"/>
      <sheetName val="전산입력자료"/>
      <sheetName val="하중조합"/>
      <sheetName val="단면력집계"/>
      <sheetName val="FOOTING1"/>
      <sheetName val="FOOTING2"/>
      <sheetName val="FOOTING3"/>
      <sheetName val="말뚝기초설계"/>
      <sheetName val="FOOTING 배근도"/>
      <sheetName val="날개벽"/>
      <sheetName val="처짐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지장물C"/>
      <sheetName val="단위수량"/>
      <sheetName val="집계표"/>
      <sheetName val="원형맨홀수량"/>
      <sheetName val="토사(PE)"/>
      <sheetName val="플랜트 설치"/>
      <sheetName val="맨홀수량산출"/>
      <sheetName val="ABUT수량-A1"/>
      <sheetName val="토목"/>
      <sheetName val="자재목록"/>
      <sheetName val="단가"/>
      <sheetName val="입력"/>
      <sheetName val="8.PILE  (돌출)"/>
      <sheetName val="말뚝지지력산정"/>
      <sheetName val="진주방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축1"/>
      <sheetName val="건축2"/>
      <sheetName val="건축3"/>
      <sheetName val="건축4"/>
      <sheetName val="건축5"/>
      <sheetName val="토목"/>
      <sheetName val="토목2"/>
      <sheetName val="전기설비"/>
      <sheetName val="변경내역"/>
      <sheetName val="소방분류"/>
      <sheetName val="건축1(산업)"/>
      <sheetName val="건축2(산업)"/>
      <sheetName val="신안교"/>
      <sheetName val="주간업무(신안교)"/>
      <sheetName val="기성갑지"/>
      <sheetName val="기성고"/>
      <sheetName val="지출내역"/>
      <sheetName val="외주비"/>
      <sheetName val="형틀(최영선)"/>
      <sheetName val="철근(박용갑)"/>
      <sheetName val="폐기물"/>
      <sheetName val="장비,유류"/>
      <sheetName val="자재비"/>
      <sheetName val="현장,본사관리비"/>
      <sheetName val="노무비"/>
      <sheetName val="Sheet2"/>
      <sheetName val="Sheet3"/>
      <sheetName val="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WORK"/>
      <sheetName val="YES"/>
      <sheetName val="기자재대비표"/>
      <sheetName val="일위목록"/>
      <sheetName val="연결임시"/>
      <sheetName val="MOTOR"/>
      <sheetName val="집계표"/>
      <sheetName val="차액보증"/>
      <sheetName val="현장관리비"/>
      <sheetName val="관급"/>
      <sheetName val="DATE"/>
      <sheetName val="9811"/>
      <sheetName val="토목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XXXXXX"/>
      <sheetName val="수탁공사비"/>
      <sheetName val="단가조사"/>
      <sheetName val="수량집계"/>
      <sheetName val="backdata"/>
      <sheetName val="설계예산서"/>
      <sheetName val="갑지"/>
      <sheetName val="도급제경비"/>
      <sheetName val="수목데이타 "/>
      <sheetName val="ELE-1"/>
      <sheetName val="노임단가"/>
      <sheetName val="변경품셈총괄"/>
      <sheetName val="DATE"/>
      <sheetName val="진주방향"/>
      <sheetName val="마산방향"/>
      <sheetName val="마산방향철근집계"/>
      <sheetName val="실행내역 "/>
      <sheetName val="산수배수"/>
      <sheetName val="단가산출"/>
      <sheetName val="토목"/>
      <sheetName val="9509"/>
      <sheetName val="9811"/>
      <sheetName val="총집계표"/>
      <sheetName val="실행대비"/>
      <sheetName val="원가계산서"/>
      <sheetName val="A갑지"/>
      <sheetName val="단가대비표"/>
      <sheetName val="#REF"/>
      <sheetName val="20관리비율"/>
      <sheetName val="공감비"/>
      <sheetName val="관급"/>
      <sheetName val="지급자재"/>
      <sheetName val="기기리스트"/>
      <sheetName val="단가표"/>
      <sheetName val="집계표"/>
      <sheetName val="기자재수량"/>
      <sheetName val="2000년1차"/>
      <sheetName val="약품공급2"/>
      <sheetName val="내역서"/>
      <sheetName val="Sheet2"/>
      <sheetName val="단가"/>
      <sheetName val="점검총괄"/>
      <sheetName val="쌍송교"/>
      <sheetName val="인건비"/>
      <sheetName val="분전함신설"/>
      <sheetName val="접지1종"/>
      <sheetName val="NOMUBI"/>
      <sheetName val="원가산출서"/>
      <sheetName val="Data&amp;Result"/>
      <sheetName val="토공"/>
      <sheetName val="고창터널(고창방향)"/>
      <sheetName val="제직재"/>
      <sheetName val="설직재-1"/>
      <sheetName val="제-노임"/>
      <sheetName val="연결임시"/>
      <sheetName val="SaniTOX LINK b3af3d5b"/>
    </sheetNames>
    <definedNames>
      <definedName name="Macro10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2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서을"/>
      <sheetName val="일위대가"/>
      <sheetName val="조치원수량"/>
      <sheetName val="laroux"/>
      <sheetName val="2T수량"/>
      <sheetName val="원가산출 (2)"/>
      <sheetName val="원가2"/>
      <sheetName val="내역서 (2)"/>
      <sheetName val="단가산출 (2)"/>
      <sheetName val="일위대가 (2)"/>
      <sheetName val="Sheet7"/>
      <sheetName val="Sheet8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목표준대가"/>
      <sheetName val="공사원가계산서"/>
      <sheetName val="총괄내역서"/>
      <sheetName val="내역서"/>
      <sheetName val="시설구조일위대가 "/>
      <sheetName val="기초대가"/>
      <sheetName val="단가조사표"/>
      <sheetName val="지주,비료"/>
      <sheetName val="수량산출서"/>
      <sheetName val="Sheet3"/>
      <sheetName val="Sheet2 (4)"/>
      <sheetName val="Sheet2 (5)"/>
      <sheetName val="Sheet2 (6)"/>
      <sheetName val="건축내역"/>
      <sheetName val="노무단가"/>
      <sheetName val="개소별수량산출"/>
      <sheetName val="노무비"/>
      <sheetName val="코드표"/>
      <sheetName val="노임단가"/>
      <sheetName val="견적서"/>
      <sheetName val="설계내역(당초)"/>
      <sheetName val="변경도급"/>
      <sheetName val="겉장"/>
      <sheetName val="기성검사원"/>
      <sheetName val="표지"/>
      <sheetName val="갑지"/>
      <sheetName val="원가"/>
      <sheetName val="건축"/>
      <sheetName val="토목"/>
      <sheetName val="냉천부속동"/>
      <sheetName val="실행대비"/>
      <sheetName val="공조기"/>
      <sheetName val="내역"/>
      <sheetName val="단가표"/>
      <sheetName val="수목데이타 "/>
      <sheetName val="제출내역 (2)"/>
      <sheetName val="BID"/>
      <sheetName val="96노임기준"/>
      <sheetName val="진주방향"/>
      <sheetName val="마산방향"/>
      <sheetName val="마산방향철근집계"/>
      <sheetName val="토사(PE)"/>
      <sheetName val="대로근거"/>
      <sheetName val="중로근거"/>
      <sheetName val="수량산출"/>
      <sheetName val="일위대가"/>
      <sheetName val="단위당일위대가"/>
      <sheetName val="중기사용료산출근거"/>
      <sheetName val="단가 및 재료비"/>
      <sheetName val="종배수관(신)"/>
      <sheetName val="자료입력"/>
      <sheetName val="피벗테이블데이터분석"/>
      <sheetName val="적용단위길이"/>
      <sheetName val="설계서을"/>
      <sheetName val="인부노임"/>
      <sheetName val="49단가"/>
      <sheetName val="49산출"/>
      <sheetName val="저수호안내역(변경예정)"/>
      <sheetName val="토공사"/>
      <sheetName val="현장관리비"/>
      <sheetName val="철탑"/>
      <sheetName val="제철"/>
      <sheetName val="경산"/>
      <sheetName val="1.내역(청.하역장전등)"/>
      <sheetName val="참조자료"/>
      <sheetName val="노임이"/>
      <sheetName val="A"/>
      <sheetName val="9811"/>
      <sheetName val="종배수관면벽신"/>
      <sheetName val="SORCE1"/>
      <sheetName val="비탈면보호공수량산출"/>
      <sheetName val="DATE"/>
      <sheetName val="ⴭⴭⴭⴭⴭ"/>
      <sheetName val="터파기및재료"/>
      <sheetName val="남대문빌딩"/>
      <sheetName val="6공구(당초)"/>
      <sheetName val="견"/>
      <sheetName val="자재단가"/>
      <sheetName val="을지"/>
      <sheetName val="내역서(기계)"/>
      <sheetName val="노단"/>
      <sheetName val="2000년1차"/>
      <sheetName val="입찰안"/>
      <sheetName val="돈암사업"/>
      <sheetName val="기계경비(시간당)"/>
      <sheetName val="램머"/>
      <sheetName val="하수급견적대비"/>
      <sheetName val="기초일위"/>
      <sheetName val="시설일위"/>
      <sheetName val="조명일위"/>
      <sheetName val="TRE TABLE"/>
      <sheetName val="청천내"/>
      <sheetName val="비교1"/>
      <sheetName val="구조물공"/>
      <sheetName val="부대공"/>
      <sheetName val="배수공"/>
      <sheetName val="토공"/>
      <sheetName val="포장공"/>
      <sheetName val="시중노임(공사)"/>
      <sheetName val="토공A"/>
      <sheetName val="업체별기성내역"/>
      <sheetName val="올림픽미술관"/>
      <sheetName val="설계내역"/>
      <sheetName val="총괄표"/>
      <sheetName val="골조시행"/>
      <sheetName val="공정집계_국별"/>
      <sheetName val="경비"/>
      <sheetName val="설계명세서"/>
      <sheetName val="품셈표"/>
      <sheetName val="공통가설"/>
      <sheetName val="집계표"/>
      <sheetName val="데이타"/>
      <sheetName val="구조물공1"/>
      <sheetName val="DATA 입력란"/>
      <sheetName val="1. 설계조건 2.단면가정 3. 하중계산"/>
      <sheetName val="변경품셈총괄"/>
      <sheetName val="시설구조일위대가_"/>
      <sheetName val="Sheet2_(4)"/>
      <sheetName val="Sheet2_(5)"/>
      <sheetName val="Sheet2_(6)"/>
      <sheetName val="수목데이타_"/>
      <sheetName val="단가_및_재료비"/>
      <sheetName val="시설구조일위대가_1"/>
      <sheetName val="Sheet2_(4)1"/>
      <sheetName val="Sheet2_(5)1"/>
      <sheetName val="Sheet2_(6)1"/>
      <sheetName val="수목데이타_1"/>
      <sheetName val="단가_및_재료비1"/>
      <sheetName val="36단가"/>
      <sheetName val="36수량"/>
      <sheetName val="산출금액내역"/>
      <sheetName val="실행내역 "/>
      <sheetName val="납부서"/>
      <sheetName val="철콘공사"/>
      <sheetName val="간선계산"/>
      <sheetName val="날개벽"/>
      <sheetName val="단위수량"/>
      <sheetName val="금융비용"/>
      <sheetName val="제경비율"/>
      <sheetName val="2.냉난방설비공사"/>
      <sheetName val="7.자동제어공사"/>
      <sheetName val="예산명세서"/>
      <sheetName val="대비"/>
      <sheetName val="주소록"/>
      <sheetName val="일반관리비"/>
      <sheetName val="일위대가표"/>
      <sheetName val="Config"/>
      <sheetName val="R&amp;D"/>
      <sheetName val="토적집계"/>
      <sheetName val="내역(토목)"/>
      <sheetName val="내역분기"/>
      <sheetName val="남양주부대"/>
      <sheetName val="자동차폐수처리장"/>
      <sheetName val="신당동집계표"/>
      <sheetName val="가압장구체수량산출서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</sheetDataSet>
  </externalBook>
</externalLink>
</file>

<file path=xl/externalLinks/externalLink2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단가"/>
      <sheetName val="제경비"/>
      <sheetName val="원가계산서"/>
      <sheetName val="내역서"/>
      <sheetName val="직영비"/>
      <sheetName val="12일위목록(전기)"/>
      <sheetName val="12일위(최종전기)"/>
      <sheetName val="12단가(전기)"/>
      <sheetName val="12노무비(전기)"/>
      <sheetName val="일위(전기기타X)"/>
      <sheetName val="7인건비"/>
      <sheetName val="7산근"/>
      <sheetName val="7기계경비1"/>
      <sheetName val="7일위(발전)"/>
      <sheetName val="7단가(발전)"/>
      <sheetName val="노임단가"/>
      <sheetName val="관급"/>
      <sheetName val="인건비 "/>
      <sheetName val="설계명세서"/>
      <sheetName val="노무비 "/>
      <sheetName val="대곡소수력(2002.8.20)"/>
      <sheetName val="코드표"/>
      <sheetName val="96노임기준"/>
      <sheetName val="토목"/>
      <sheetName val="단가"/>
      <sheetName val="일위집계"/>
      <sheetName val="단가표"/>
      <sheetName val="WORK"/>
      <sheetName val="일위대가"/>
      <sheetName val="수목표준대가"/>
      <sheetName val="일위"/>
      <sheetName val="횡배수관"/>
      <sheetName val="식재가격"/>
      <sheetName val="식재총괄"/>
      <sheetName val="일위목록"/>
      <sheetName val="노임"/>
      <sheetName val="단가조사"/>
      <sheetName val="노무비"/>
      <sheetName val="COST"/>
      <sheetName val="건축"/>
      <sheetName val="단가산출"/>
      <sheetName val="노무비단가"/>
      <sheetName val="단가조사서"/>
      <sheetName val="산수배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횡배표지"/>
      <sheetName val="횡배수량집계(총)"/>
      <sheetName val="횡배수량집계(1공구)"/>
      <sheetName val="횡배산근1(1공구)"/>
      <sheetName val="횡배산근2(1공구)"/>
      <sheetName val="횡평균높이산근1(1공구)"/>
      <sheetName val="횡배수량집계(2공구)"/>
      <sheetName val="횡배산근1(2공구)"/>
      <sheetName val="횡배산근2(2공구)"/>
      <sheetName val="횡배산근3(2공구)"/>
      <sheetName val="횡배산근4(2공구)"/>
      <sheetName val="횡배산근5(2공구)"/>
      <sheetName val="TYPE-1"/>
      <sheetName val="TYPE-3"/>
      <sheetName val="집수정표지(1공구)"/>
      <sheetName val="집수정표지(2공구)"/>
      <sheetName val="집수정0.7 0.7"/>
      <sheetName val="집수정0.7 0.7토공"/>
      <sheetName val="집수정1.0 1.0"/>
      <sheetName val="집수정1.0 1.0토공"/>
      <sheetName val="집수정1.0 1.3"/>
      <sheetName val="집수정1.0 1.3토공"/>
      <sheetName val="집수정1.4 1.5"/>
      <sheetName val="집수정1.4 1.5토공"/>
      <sheetName val="집수정1.5 1.2"/>
      <sheetName val="집수정1.5 1.2토공"/>
      <sheetName val="집수정1.2 1.2 (2공구)"/>
      <sheetName val="집수정1.2 1.2토공(2공구)"/>
      <sheetName val="집수정1.0 0.8(2공구)"/>
      <sheetName val="집수정1.0 0.8토공(2공구)"/>
      <sheetName val="집수정1.0 1.3(2공구)"/>
      <sheetName val="집수정1.5 1.3토공(2공구)"/>
      <sheetName val="종배표지"/>
      <sheetName val="종배수관위치(1공구)"/>
      <sheetName val="종배수관위치(2공구)"/>
      <sheetName val="횡배수관집현황(1공구)"/>
      <sheetName val="횡배수관집현황(2공구)"/>
      <sheetName val="면벽(2공구)"/>
      <sheetName val="집수정수량집계표(1공구)"/>
      <sheetName val="집수정수량집계표(2공구)"/>
      <sheetName val="종배수관집계(1공구)"/>
      <sheetName val="종배수관집계(2공구)"/>
      <sheetName val="7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이틀"/>
      <sheetName val="집계표"/>
      <sheetName val="제수변집계"/>
      <sheetName val="제수변수량"/>
      <sheetName val="환기구D200"/>
      <sheetName val="공기변집계"/>
      <sheetName val="공기변수량"/>
      <sheetName val="환기구D200 (2)"/>
      <sheetName val="이토집계"/>
      <sheetName val="이토A수량"/>
      <sheetName val="이토B수량"/>
      <sheetName val="신축집계"/>
      <sheetName val="신축수량"/>
      <sheetName val="관보호공"/>
      <sheetName val="표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변압기 및 발전기 용량"/>
      <sheetName val="표지"/>
      <sheetName val="간선계산"/>
      <sheetName val="MCC부하"/>
      <sheetName val="전등부하"/>
      <sheetName val="조도계산서"/>
      <sheetName val="SHEET10"/>
      <sheetName val="노무비"/>
      <sheetName val="MATERIAL"/>
      <sheetName val="DATA"/>
      <sheetName val="데이타"/>
      <sheetName val="인건비"/>
      <sheetName val="내역서(기계)"/>
      <sheetName val="인건비 "/>
      <sheetName val="기계경비(시간당)"/>
      <sheetName val="램머"/>
      <sheetName val="횡배수관"/>
      <sheetName val="배선DATA"/>
      <sheetName val="노임단가"/>
      <sheetName val="단가조사"/>
      <sheetName val="1단계"/>
      <sheetName val="내역"/>
      <sheetName val="7단가"/>
      <sheetName val="횡배수관집현황(2공구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일반자재단가"/>
      <sheetName val="노임단가"/>
      <sheetName val="중기가격"/>
      <sheetName val="중기산출"/>
      <sheetName val="중기일위대가"/>
      <sheetName val="초기"/>
      <sheetName val="일위대가표"/>
      <sheetName val="토공"/>
      <sheetName val="구조물공"/>
      <sheetName val="관공"/>
      <sheetName val="포장공"/>
      <sheetName val="부대공"/>
      <sheetName val="자재대"/>
    </sheetNames>
    <sheetDataSet>
      <sheetData sheetId="0" refreshError="1"/>
      <sheetData sheetId="1"/>
      <sheetData sheetId="2"/>
      <sheetData sheetId="3"/>
      <sheetData sheetId="4"/>
      <sheetData sheetId="5">
        <row r="136">
          <cell r="I136">
            <v>9905</v>
          </cell>
          <cell r="J136">
            <v>11055</v>
          </cell>
          <cell r="K136">
            <v>4967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조사"/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노임단가"/>
      <sheetName val="변압기 및 발전기 용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비집계"/>
      <sheetName val="원가계산서 (기성)"/>
      <sheetName val="노임체불"/>
      <sheetName val="청구서"/>
      <sheetName val="내역서"/>
      <sheetName val="기성율"/>
      <sheetName val="내역서(기성청구)"/>
      <sheetName val="순공사비산출서(기성)"/>
      <sheetName val="철개틀수량"/>
      <sheetName val="균열.박리수량"/>
      <sheetName val="사다리"/>
      <sheetName val="킷대수량"/>
      <sheetName val="이토수량"/>
      <sheetName val="노임단가"/>
      <sheetName val="단가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  지"/>
      <sheetName val="공사개요"/>
      <sheetName val="직원투입계획"/>
      <sheetName val="조직표"/>
      <sheetName val="총집계"/>
      <sheetName val="실집비교"/>
      <sheetName val="공종집계"/>
      <sheetName val="건축외주"/>
      <sheetName val="자  재"/>
      <sheetName val="토    목"/>
      <sheetName val="설계감리비"/>
      <sheetName val="설비공사"/>
      <sheetName val="전  기"/>
      <sheetName val="간접공사비"/>
      <sheetName val="내역서(기성청구)"/>
      <sheetName val="단가산출"/>
      <sheetName val="변압기 및 발전기 용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오수관거_총공사비"/>
      <sheetName val="우수관거_총공사비"/>
      <sheetName val="차집관거_총공사비"/>
      <sheetName val="암거_총공사비_가시설"/>
      <sheetName val="전체보수_공사비"/>
      <sheetName val="부분보수_공사비"/>
      <sheetName val="배수설비_공사비"/>
      <sheetName val="PE관_토공_자연"/>
      <sheetName val="PE관_토공_가시설"/>
      <sheetName val="PE관_부설"/>
      <sheetName val="PE관_공사비_자연"/>
      <sheetName val="PE관_공사비_가시설"/>
      <sheetName val="흄관_토공_자연"/>
      <sheetName val="흄관_토공_가시설"/>
      <sheetName val="흄관_부설"/>
      <sheetName val="흄관_공사비_자연"/>
      <sheetName val="흄관_공사비_가시설"/>
      <sheetName val="주철관_토공_자연"/>
      <sheetName val="주철관_토공_가시설"/>
      <sheetName val="주철관_부설"/>
      <sheetName val="주철관_공사비_자연"/>
      <sheetName val="주철관_공사비_가시설"/>
      <sheetName val="맨홀_물량"/>
      <sheetName val="맨홀_공사비"/>
      <sheetName val="연결관_공사비"/>
      <sheetName val="오수받이_공사비"/>
      <sheetName val="단가"/>
      <sheetName val="~~여기까지만 출력용~~"/>
      <sheetName val="암거_수량_자연"/>
      <sheetName val="암거_공사비_자연"/>
      <sheetName val="암거_수량_가시설"/>
      <sheetName val="수도용PE관_토공"/>
      <sheetName val="수도용PE관_부설"/>
      <sheetName val="수도용PE관_공사비"/>
      <sheetName val="자  재"/>
      <sheetName val="건축외주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5">
          <cell r="N15">
            <v>32863</v>
          </cell>
        </row>
        <row r="16">
          <cell r="N16">
            <v>41453</v>
          </cell>
        </row>
        <row r="17">
          <cell r="N17">
            <v>50759</v>
          </cell>
        </row>
        <row r="18">
          <cell r="N18">
            <v>64575</v>
          </cell>
        </row>
        <row r="19">
          <cell r="N19">
            <v>74644</v>
          </cell>
        </row>
      </sheetData>
      <sheetData sheetId="24"/>
      <sheetData sheetId="25"/>
      <sheetData sheetId="26">
        <row r="4">
          <cell r="K4">
            <v>1997</v>
          </cell>
        </row>
        <row r="5">
          <cell r="K5">
            <v>4640</v>
          </cell>
        </row>
        <row r="6">
          <cell r="K6">
            <v>2750</v>
          </cell>
        </row>
        <row r="7">
          <cell r="K7">
            <v>22350</v>
          </cell>
        </row>
        <row r="8">
          <cell r="K8">
            <v>1505</v>
          </cell>
        </row>
        <row r="9">
          <cell r="K9">
            <v>25299</v>
          </cell>
        </row>
        <row r="13">
          <cell r="K13">
            <v>72137</v>
          </cell>
        </row>
        <row r="14">
          <cell r="K14">
            <v>69021</v>
          </cell>
        </row>
        <row r="15">
          <cell r="K15">
            <v>140484</v>
          </cell>
        </row>
        <row r="17">
          <cell r="K17">
            <v>14170</v>
          </cell>
        </row>
        <row r="18">
          <cell r="K18">
            <v>40003</v>
          </cell>
        </row>
        <row r="19">
          <cell r="K19">
            <v>83074</v>
          </cell>
        </row>
        <row r="20">
          <cell r="K20">
            <v>7292</v>
          </cell>
        </row>
        <row r="21">
          <cell r="K21">
            <v>8526</v>
          </cell>
        </row>
        <row r="22">
          <cell r="K22">
            <v>681188</v>
          </cell>
        </row>
        <row r="23">
          <cell r="K23">
            <v>16757</v>
          </cell>
        </row>
        <row r="25">
          <cell r="K25">
            <v>3109</v>
          </cell>
        </row>
        <row r="26">
          <cell r="K26">
            <v>10290</v>
          </cell>
        </row>
        <row r="27">
          <cell r="K27">
            <v>120000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</sheetDataSet>
  </externalBook>
</externalLink>
</file>

<file path=xl/externalLinks/externalLink2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목차"/>
      <sheetName val="단가조사"/>
    </sheetNames>
    <sheetDataSet>
      <sheetData sheetId="0" refreshError="1"/>
      <sheetData sheetId="1" refreshError="1"/>
    </sheetDataSet>
  </externalBook>
</externalLink>
</file>

<file path=xl/externalLinks/externalLink2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MUL"/>
      <sheetName val="data"/>
      <sheetName val="단가"/>
      <sheetName val="단가일람"/>
      <sheetName val="단위량당중기"/>
      <sheetName val="Macro1"/>
      <sheetName val="삼원"/>
      <sheetName val="그린"/>
      <sheetName val="한창-을"/>
      <sheetName val="내역"/>
      <sheetName val="품셈"/>
      <sheetName val="수량산출"/>
      <sheetName val="토목"/>
      <sheetName val="데이타"/>
      <sheetName val="변압기 및 발전기 용량"/>
      <sheetName val="일위대가목차"/>
      <sheetName val="단가조사"/>
      <sheetName val="토적단위"/>
      <sheetName val="단가산출"/>
      <sheetName val="조견표"/>
      <sheetName val="백암비스타내역"/>
      <sheetName val="일용노임단가"/>
      <sheetName val="일위대가"/>
      <sheetName val="노무비"/>
      <sheetName val="고분전시관"/>
      <sheetName val="설비"/>
      <sheetName val="이토변실(A3-LINE)"/>
      <sheetName val="노임단가"/>
      <sheetName val="내역서(기성청구)"/>
      <sheetName val="단위수량"/>
      <sheetName val="단가(1)"/>
      <sheetName val="내역서"/>
      <sheetName val="현장관리비"/>
      <sheetName val="일위대가(가설)"/>
      <sheetName val="ABUT수량-A1"/>
      <sheetName val="단가조사서"/>
      <sheetName val="산근목록"/>
      <sheetName val="중기목록"/>
      <sheetName val="호표목록"/>
      <sheetName val="DATA1"/>
      <sheetName val="CABLE SIZE-1"/>
      <sheetName val="건축내역"/>
      <sheetName val="도급내역"/>
      <sheetName val="9811"/>
      <sheetName val="참조-(1)"/>
      <sheetName val="공통단가"/>
      <sheetName val="운반비"/>
      <sheetName val="1.설계기준 "/>
      <sheetName val="입찰안"/>
      <sheetName val="수지예산"/>
      <sheetName val="투찰추정"/>
      <sheetName val="단가비교표"/>
      <sheetName val="수량집계표(舊)"/>
      <sheetName val="쌍송교"/>
      <sheetName val="Mc1"/>
      <sheetName val="참조 (2)"/>
      <sheetName val="화재 탐지 설비"/>
      <sheetName val="공종목록표"/>
      <sheetName val="Sheet1"/>
      <sheetName val="의왕내역"/>
      <sheetName val="단가 "/>
      <sheetName val="일위총괄표"/>
      <sheetName val="일위대가(출입)"/>
      <sheetName val="인건비(VOICE)"/>
      <sheetName val="판"/>
      <sheetName val="96노임기준"/>
      <sheetName val="내역서2안"/>
      <sheetName val="소방"/>
      <sheetName val="대,유,램"/>
      <sheetName val="단위목록"/>
      <sheetName val="평균터파기고(1-2,ASP)"/>
      <sheetName val="참조자료"/>
      <sheetName val="소비자가"/>
      <sheetName val="70%"/>
      <sheetName val="설계서을"/>
      <sheetName val="산출내역서"/>
      <sheetName val="수량"/>
      <sheetName val="일위"/>
      <sheetName val="일집"/>
      <sheetName val="(암정)관급"/>
      <sheetName val="자재단가"/>
      <sheetName val="기계경비(시간당)"/>
      <sheetName val="램머"/>
      <sheetName val="터파기및재료"/>
      <sheetName val="단  가  대  비  표"/>
      <sheetName val="일  위  대  가  목  록"/>
      <sheetName val="물가대비표"/>
      <sheetName val="요율"/>
      <sheetName val="48단가"/>
      <sheetName val="자  재"/>
      <sheetName val="건축외주"/>
      <sheetName val="단가대비표(계측)"/>
      <sheetName val="7단가"/>
      <sheetName val="목차"/>
      <sheetName val="노임"/>
      <sheetName val="기본자료"/>
      <sheetName val="조경일람"/>
      <sheetName val="49단가"/>
      <sheetName val="품셈TABLE"/>
      <sheetName val="종배수관면벽신"/>
      <sheetName val="적용단위길이"/>
      <sheetName val="피벗테이블데이터분석"/>
      <sheetName val="특수기호강도거푸집"/>
      <sheetName val="종배수관(신)"/>
      <sheetName val="자료입력"/>
      <sheetName val="직노"/>
      <sheetName val="횡배수관집현황(2공구)"/>
      <sheetName val="코드표"/>
      <sheetName val="sheet1 _2_"/>
      <sheetName val="일(보일러)"/>
      <sheetName val="자료"/>
      <sheetName val="취합표"/>
      <sheetName val="물량산출"/>
      <sheetName val="45,46"/>
      <sheetName val="2000,9월 일위"/>
      <sheetName val="#REF"/>
      <sheetName val="토적표"/>
      <sheetName val="수목표준대가"/>
      <sheetName val="교대(A1)"/>
      <sheetName val="2공구산출내역"/>
      <sheetName val="내역서 을지"/>
      <sheetName val="단가(기자재)"/>
      <sheetName val="공사자료입력"/>
      <sheetName val="음성방향"/>
      <sheetName val="사각1,특1호"/>
      <sheetName val="FCR양식(1)"/>
      <sheetName val="실행예산서"/>
      <sheetName val="Noname 1"/>
      <sheetName val="교대(A1-A2)"/>
      <sheetName val="세부내역"/>
      <sheetName val="일위목록"/>
      <sheetName val="EQ-R1"/>
      <sheetName val="노무비단가"/>
      <sheetName val="NOMUBI"/>
      <sheetName val=""/>
      <sheetName val="일위대가표"/>
      <sheetName val="수목데이타 "/>
      <sheetName val="암거치수표"/>
      <sheetName val="재료집계표빽업"/>
      <sheetName val="암거수리계산서"/>
      <sheetName val="◀암거수리계산조서"/>
      <sheetName val="최종단면▶"/>
      <sheetName val="◀평균높이▶"/>
      <sheetName val="서식"/>
      <sheetName val="재료표"/>
      <sheetName val="여과지동"/>
      <sheetName val="기초자료"/>
      <sheetName val="DAN"/>
      <sheetName val="백호우계수"/>
      <sheetName val="철거산출근거"/>
      <sheetName val="Sheet1 (2)"/>
      <sheetName val="견적서"/>
      <sheetName val="단가표 (2)"/>
      <sheetName val="견적"/>
      <sheetName val="일위_파일"/>
      <sheetName val="Baby일위대가"/>
      <sheetName val="단가표"/>
      <sheetName val="B LINE"/>
      <sheetName val="조명율표"/>
      <sheetName val="단가비교"/>
      <sheetName val="일위목차"/>
      <sheetName val="일위대가(4층원격)"/>
      <sheetName val="부대내역"/>
      <sheetName val="토목주소"/>
      <sheetName val="경산"/>
      <sheetName val="총괄내역서"/>
      <sheetName val="2차공사"/>
      <sheetName val="예측단가간지"/>
      <sheetName val="CATV"/>
      <sheetName val="단"/>
      <sheetName val="실행"/>
      <sheetName val="9509"/>
      <sheetName val="APT"/>
      <sheetName val="사업성분석"/>
      <sheetName val="면적표"/>
      <sheetName val="연결임시"/>
      <sheetName val="골조시행"/>
      <sheetName val="wall"/>
      <sheetName val="요약&amp;결과"/>
      <sheetName val="공조기"/>
      <sheetName val="공조기휀"/>
      <sheetName val="AHU집계"/>
      <sheetName val="Sheet3"/>
      <sheetName val="투찰금액"/>
      <sheetName val="웅진교-S2"/>
      <sheetName val="본체"/>
      <sheetName val="실행철강하도"/>
      <sheetName val="일위대가(1)"/>
      <sheetName val="청주(철골발주의뢰서)"/>
      <sheetName val="교각1"/>
      <sheetName val="DATA 입력부"/>
      <sheetName val="토사(PE)"/>
      <sheetName val="CON'C"/>
      <sheetName val="단가산출서"/>
      <sheetName val="횡 연장"/>
      <sheetName val="직접인건비"/>
      <sheetName val="단가최종"/>
      <sheetName val="대가목록"/>
      <sheetName val="단가대비표"/>
      <sheetName val="전선 및 전선관"/>
      <sheetName val="을지"/>
      <sheetName val="정렬"/>
      <sheetName val="관리,공감"/>
      <sheetName val="암거단위-1련"/>
      <sheetName val="SORCE1"/>
      <sheetName val="단위중량"/>
      <sheetName val="기자재비"/>
      <sheetName val="DATE"/>
      <sheetName val="전기일위대가"/>
      <sheetName val="plan&amp;section of foundation"/>
      <sheetName val="design criteria"/>
      <sheetName val="배수공 주요자재 집계표"/>
      <sheetName val="조명시설"/>
      <sheetName val="자재일람"/>
      <sheetName val="기계경비일람"/>
      <sheetName val="단면 (2)"/>
      <sheetName val="공사비"/>
      <sheetName val="◀암거위치"/>
      <sheetName val="EACT10"/>
      <sheetName val="일위대가표목록"/>
      <sheetName val="기계경비목록1"/>
      <sheetName val="날개벽수량표"/>
      <sheetName val="일위대가(건축)"/>
      <sheetName val="단가및재료비"/>
      <sheetName val="가도공"/>
      <sheetName val="하부철근수량"/>
      <sheetName val="22단가(철거)"/>
      <sheetName val="22단가"/>
      <sheetName val="Data&amp;Result"/>
      <sheetName val="맨홀_공사비"/>
      <sheetName val="실행내역 "/>
      <sheetName val="평야부단가"/>
      <sheetName val="현금"/>
      <sheetName val="사리부설"/>
      <sheetName val="기계경비목록"/>
      <sheetName val="배관배선 단가조사"/>
      <sheetName val="전기일위목록"/>
      <sheetName val="단면별연장"/>
      <sheetName val="관로조직표"/>
      <sheetName val="2000양배"/>
      <sheetName val="총괄갑 "/>
      <sheetName val="설비(제출)"/>
      <sheetName val="견적조건"/>
      <sheetName val="기본단가"/>
      <sheetName val="내역서(기계)"/>
      <sheetName val="06 일위대가목록"/>
      <sheetName val="집계표"/>
      <sheetName val="일반공사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</sheetDataSet>
  </externalBook>
</externalLink>
</file>

<file path=xl/externalLinks/externalLink2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표지 (2)"/>
      <sheetName val="건축"/>
      <sheetName val="sheet1"/>
      <sheetName val="내역서(기성청구)"/>
      <sheetName val="작업의뢰"/>
      <sheetName val="SaniTOX LINK 9a0b3759"/>
    </sheetNames>
    <definedNames>
      <definedName name="단중입력"/>
      <definedName name="프로그램.메인_메뉴호출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내역서(기성청구)"/>
      <sheetName val="제수변수량"/>
      <sheetName val="일위대가"/>
      <sheetName val="지급자재"/>
      <sheetName val="착공내역서"/>
      <sheetName val="ABUT수량-A1"/>
      <sheetName val="여과지동"/>
      <sheetName val="기초자료"/>
      <sheetName val="DATA-UPS"/>
      <sheetName val="산출내역서집계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공구산출내역"/>
      <sheetName val="2공구원가계산"/>
      <sheetName val="2______"/>
      <sheetName val="대목"/>
      <sheetName val="단가표"/>
      <sheetName val="기자재비"/>
      <sheetName val="데이타"/>
      <sheetName val="104동"/>
      <sheetName val="골조시행"/>
      <sheetName val="내역"/>
      <sheetName val="일위대가"/>
      <sheetName val="2차1차"/>
      <sheetName val="일위대가표"/>
      <sheetName val="1차설계변경내역"/>
      <sheetName val="내역서2안"/>
      <sheetName val="식재일위대가"/>
      <sheetName val="기초일위대가"/>
      <sheetName val="단가대비표"/>
      <sheetName val="예산내역"/>
      <sheetName val="총괄수지표"/>
      <sheetName val="을"/>
      <sheetName val="b_balju"/>
      <sheetName val="공통가설"/>
      <sheetName val="자료"/>
      <sheetName val="견적서"/>
      <sheetName val="10월"/>
      <sheetName val="일위목록"/>
      <sheetName val="DT"/>
      <sheetName val="롤러"/>
      <sheetName val="BH"/>
      <sheetName val="조경유지관리"/>
      <sheetName val="조경식재굴취"/>
      <sheetName val="식재단가"/>
      <sheetName val="인력터파기품"/>
      <sheetName val="2005년임금"/>
      <sheetName val="컨테이너"/>
      <sheetName val="펌프차타설"/>
      <sheetName val="70%"/>
      <sheetName val="Mc1"/>
      <sheetName val="내역서"/>
      <sheetName val="덤프트럭계수"/>
      <sheetName val="설비2차"/>
      <sheetName val="토공사"/>
      <sheetName val="b_balju-단가단가단가"/>
      <sheetName val="표지"/>
      <sheetName val="공문"/>
      <sheetName val="대비"/>
      <sheetName val="1"/>
      <sheetName val="2"/>
      <sheetName val="기성"/>
      <sheetName val="변경"/>
      <sheetName val="사진설명"/>
      <sheetName val="범례 (2)"/>
      <sheetName val="목차"/>
      <sheetName val="Sheet2"/>
      <sheetName val="사진대지"/>
      <sheetName val="담장산출"/>
      <sheetName val="수목표준대가"/>
      <sheetName val="Macro1"/>
      <sheetName val="견적시담(송포2공구)"/>
      <sheetName val="식재인부"/>
      <sheetName val="적격점수&lt;300억미만&gt;"/>
      <sheetName val="건축내역"/>
      <sheetName val="단가"/>
      <sheetName val="중기사용료산출근거"/>
      <sheetName val="단가 및 재료비"/>
      <sheetName val="직노"/>
      <sheetName val="제직재"/>
      <sheetName val="설직재-1"/>
      <sheetName val="BID"/>
      <sheetName val="일위대가목차"/>
      <sheetName val="sheet1"/>
      <sheetName val="일위대가(건축)"/>
      <sheetName val="Y-WORK"/>
      <sheetName val="Data&amp;Result"/>
      <sheetName val="노임단가"/>
      <sheetName val="FB25JN"/>
      <sheetName val="백암비스타내역"/>
      <sheetName val="b_balju_cho"/>
      <sheetName val="QandAJunior"/>
      <sheetName val="물가대비표"/>
      <sheetName val="요율"/>
      <sheetName val="일용노임단가"/>
      <sheetName val="내역5"/>
      <sheetName val="기성내역"/>
      <sheetName val="자재단가"/>
      <sheetName val="data2"/>
      <sheetName val="국별인원"/>
      <sheetName val="단가산출"/>
      <sheetName val="Sheet5"/>
      <sheetName val="Sheet10"/>
      <sheetName val="개요"/>
      <sheetName val="★도급내역"/>
      <sheetName val="노임"/>
      <sheetName val="집계표"/>
      <sheetName val="단가비교표"/>
      <sheetName val="단가일람"/>
      <sheetName val="단위량당중기"/>
      <sheetName val="회사정보"/>
      <sheetName val="unit 4"/>
      <sheetName val="단가조사서"/>
      <sheetName val="공통가설공사"/>
      <sheetName val="건축공사실행"/>
      <sheetName val="노원열병합  건축공사기성내역서"/>
      <sheetName val="EACT10"/>
      <sheetName val="#REF"/>
      <sheetName val="COVER"/>
      <sheetName val="안양동교 1안"/>
      <sheetName val="건축"/>
      <sheetName val="회사기초자료"/>
      <sheetName val="관리자"/>
      <sheetName val="공종목록표"/>
      <sheetName val="환율"/>
      <sheetName val="CON'C"/>
      <sheetName val="단가표 (2)"/>
      <sheetName val="일위대가목록"/>
      <sheetName val="Total"/>
      <sheetName val="몰탈재료산출"/>
      <sheetName val="공사비대비표B(토공)"/>
      <sheetName val="일위대가(출입)"/>
      <sheetName val="원가계산서"/>
      <sheetName val="월간관리비"/>
      <sheetName val="산출근거"/>
      <sheetName val="재료단가"/>
      <sheetName val="임금단가"/>
      <sheetName val="장비목록표"/>
      <sheetName val="장비운전경비"/>
      <sheetName val="장비손료"/>
      <sheetName val="수량산출"/>
      <sheetName val="일 위 대 가 표"/>
      <sheetName val="단가(1)"/>
      <sheetName val="기본단가"/>
      <sheetName val="인건비단가"/>
      <sheetName val="결재판"/>
      <sheetName val="대가10%"/>
      <sheetName val="1,2공구원가계산서"/>
      <sheetName val="1공구산출내역서"/>
      <sheetName val="설계"/>
      <sheetName val="장비"/>
      <sheetName val="산근1"/>
      <sheetName val="노무"/>
      <sheetName val="자재"/>
      <sheetName val="경비"/>
      <sheetName val="출력은 금물"/>
      <sheetName val="중기사용료"/>
      <sheetName val="기초단가"/>
      <sheetName val="터파기및재료"/>
      <sheetName val="실행철강하도"/>
      <sheetName val="투찰추정"/>
      <sheetName val="증감대비"/>
      <sheetName val="연결임시"/>
      <sheetName val="선금급신청서"/>
      <sheetName val="공통단가"/>
      <sheetName val="운반비"/>
      <sheetName val="2000양배"/>
      <sheetName val="기초입력 DATA"/>
      <sheetName val="전기품산출"/>
      <sheetName val="수목데이타 "/>
      <sheetName val="기계경비(시간당)"/>
      <sheetName val="대가"/>
      <sheetName val="코드표"/>
      <sheetName val="보할공정"/>
      <sheetName val="실행(1)"/>
      <sheetName val="기계경비일람"/>
      <sheetName val="Sheet1 (2)"/>
      <sheetName val="단가조사"/>
      <sheetName val="설계예산서"/>
      <sheetName val="예산내역서"/>
      <sheetName val="96노임기준"/>
      <sheetName val="변수값"/>
      <sheetName val="중기상차"/>
      <sheetName val="AS복구"/>
      <sheetName val="중기터파기"/>
      <sheetName val="저수조"/>
      <sheetName val="DATA1"/>
      <sheetName val="BS"/>
      <sheetName val="실행내역"/>
      <sheetName val="중기조종사 단위단가"/>
      <sheetName val="A-4"/>
      <sheetName val="할증 "/>
      <sheetName val="기초내역"/>
      <sheetName val="소비자가"/>
      <sheetName val="시설물기초"/>
      <sheetName val="입력"/>
      <sheetName val="제출내역"/>
      <sheetName val="금액"/>
      <sheetName val="을지"/>
      <sheetName val="일위_파일"/>
      <sheetName val="원하대비"/>
      <sheetName val="원도급"/>
      <sheetName val="하도급"/>
      <sheetName val="대비2"/>
      <sheetName val="건축공사"/>
      <sheetName val="집계표_식재"/>
      <sheetName val="장비종합부표"/>
      <sheetName val="부표"/>
      <sheetName val="식재가격"/>
      <sheetName val="식재총괄"/>
      <sheetName val="위치조서"/>
      <sheetName val="4.일위대가목차"/>
      <sheetName val="일위대가(가설)"/>
      <sheetName val="단청공사"/>
      <sheetName val="작업금지"/>
      <sheetName val="에너지요금"/>
      <sheetName val="장비사양"/>
      <sheetName val="물가시세표"/>
      <sheetName val="도급"/>
      <sheetName val="9811"/>
      <sheetName val="내부마감"/>
      <sheetName val="단산목록"/>
      <sheetName val=" 갑지"/>
      <sheetName val="01"/>
      <sheetName val="수지예산"/>
      <sheetName val="광양 3기 유입수"/>
      <sheetName val="요약&amp;결과"/>
      <sheetName val="등록업체(031124)"/>
      <sheetName val="전체"/>
      <sheetName val="대한주택보증(수보)"/>
      <sheetName val="대한주택보증(입보)"/>
      <sheetName val="DANGA"/>
      <sheetName val="BSD _2_"/>
      <sheetName val="제2호단위수량"/>
      <sheetName val="현장경비"/>
      <sheetName val="공사개요"/>
      <sheetName val="급여대장"/>
      <sheetName val="직원 인적급여 카드"/>
      <sheetName val="EJ"/>
      <sheetName val="인건비"/>
      <sheetName val="일위대가 "/>
      <sheetName val="Macro2"/>
      <sheetName val="교사기준면적(초등)"/>
      <sheetName val="기본입력"/>
      <sheetName val="관로내역원"/>
      <sheetName val="DATA"/>
      <sheetName val="조명율표"/>
      <sheetName val="FAX"/>
      <sheetName val="하부철근수량"/>
      <sheetName val="웅진교-S2"/>
      <sheetName val="노임단가표"/>
      <sheetName val="범례_(2)"/>
      <sheetName val="단가_및_재료비"/>
      <sheetName val="노원열병합__건축공사기성내역서"/>
      <sheetName val="안양동교_1안"/>
      <sheetName val="unit_4"/>
      <sheetName val="일_위_대_가_표"/>
      <sheetName val="수목데이타"/>
      <sheetName val="여과지동"/>
      <sheetName val="ABUT수량-A1"/>
      <sheetName val="별제권_정리담보권"/>
      <sheetName val="계약내역(2)"/>
      <sheetName val="내역-2"/>
      <sheetName val="상각비"/>
      <sheetName val="조명일위"/>
      <sheetName val="2000년1차"/>
      <sheetName val="기본단가표"/>
      <sheetName val="기본1"/>
      <sheetName val="수정일위대가"/>
      <sheetName val="000000"/>
      <sheetName val="설계내역서"/>
      <sheetName val="물가시세"/>
      <sheetName val="2.냉난방설비공사"/>
      <sheetName val="7.자동제어공사"/>
      <sheetName val="코드목록(시스템담당용)"/>
      <sheetName val="DATE"/>
      <sheetName val="화재 탐지 설비"/>
      <sheetName val="단가비교"/>
      <sheetName val="견적"/>
      <sheetName val="냉천부속동"/>
      <sheetName val="4.공사별"/>
      <sheetName val="갑지"/>
      <sheetName val="광주전남"/>
      <sheetName val="경산"/>
      <sheetName val="실행"/>
      <sheetName val="보도공제면적"/>
      <sheetName val="재료"/>
      <sheetName val="신규일위"/>
      <sheetName val="자단"/>
      <sheetName val="I一般比"/>
      <sheetName val="N賃率-職"/>
      <sheetName val="J直材4"/>
      <sheetName val="이토변실(A3-LINE)"/>
      <sheetName val="3련 BOX"/>
      <sheetName val="재노경"/>
      <sheetName val="도급내역5+800"/>
      <sheetName val="도급내역"/>
      <sheetName val="포장복구집계"/>
      <sheetName val="북방3터널"/>
      <sheetName val="공정집계_국별"/>
      <sheetName val="AV시스템"/>
      <sheetName val="대,유,램"/>
      <sheetName val="품셈TABLE"/>
      <sheetName val="주소록"/>
      <sheetName val="금액내역서"/>
      <sheetName val="입찰안"/>
      <sheetName val="재료집계표빽업"/>
      <sheetName val="암거수리계산서"/>
      <sheetName val="◀암거수리계산조서"/>
      <sheetName val="◀암거위치"/>
      <sheetName val="최종단면▶"/>
      <sheetName val="◀평균높이▶"/>
      <sheetName val="준검 내역서"/>
      <sheetName val="기계경비"/>
      <sheetName val="전력"/>
      <sheetName val="강병규"/>
      <sheetName val="(전남)시범지구 운영실적 및 결과분석(8월까지)"/>
      <sheetName val="통장출금액"/>
      <sheetName val="단가기준"/>
      <sheetName val="const."/>
      <sheetName val="철콘공사"/>
      <sheetName val="우석문틀"/>
      <sheetName val="중기집계"/>
      <sheetName val="단가표_(2)"/>
      <sheetName val="_갑지"/>
      <sheetName val="계산서(곡선부)"/>
      <sheetName val="포장재료집계표"/>
      <sheetName val="1안"/>
      <sheetName val="구의33고"/>
      <sheetName val="Sheet4"/>
      <sheetName val="6-1. 관개량조서"/>
      <sheetName val="도급FORM"/>
      <sheetName val="내 역 서(총괄)"/>
      <sheetName val="부대공"/>
      <sheetName val="배수공"/>
      <sheetName val="토공"/>
      <sheetName val="포장공"/>
      <sheetName val="출력은_금물"/>
      <sheetName val="할증_"/>
      <sheetName val="광양_3기_유입수"/>
      <sheetName val="수목데이타_"/>
      <sheetName val="중기조종사_단위단가"/>
      <sheetName val="비전경영계획"/>
      <sheetName val="총공사비집계표"/>
      <sheetName val="기준액"/>
      <sheetName val="기초입력_DATA"/>
      <sheetName val="단가산출(총괄)"/>
      <sheetName val="일위총괄"/>
      <sheetName val="조견표"/>
      <sheetName val="토량1-1"/>
      <sheetName val="투찰내역"/>
      <sheetName val="총괄내역서"/>
      <sheetName val="전선 및 전선관"/>
      <sheetName val="일위대가 목록표"/>
      <sheetName val="공구"/>
      <sheetName val="sub"/>
      <sheetName val="당사실시1"/>
      <sheetName val="원가계산"/>
      <sheetName val="굴화내역"/>
      <sheetName val="공장동 지하1층"/>
      <sheetName val="용역동 및 154KV"/>
      <sheetName val="공장동 3층"/>
      <sheetName val="공장동 1층"/>
      <sheetName val="자료입력"/>
      <sheetName val="CABLE SIZE-1"/>
      <sheetName val="수량산출서"/>
      <sheetName val="견적단가"/>
      <sheetName val="비탈면보호공수량산출"/>
      <sheetName val="전차선로 물량표"/>
      <sheetName val="한강운반비"/>
      <sheetName val="공통(20-91)"/>
      <sheetName val="10월 (2)"/>
      <sheetName val="종합-임현"/>
      <sheetName val="잡비"/>
      <sheetName val="예산명세서"/>
      <sheetName val="설계명세서"/>
      <sheetName val="자동제어"/>
      <sheetName val="원가계산서(남측)"/>
      <sheetName val=" 견적서"/>
      <sheetName val="VOR"/>
      <sheetName val="단가산출-기,교"/>
      <sheetName val="일위목록-기"/>
      <sheetName val="기초자료"/>
      <sheetName val="1.우편집중내역서"/>
      <sheetName val="날개벽수량표"/>
      <sheetName val="DATA 입력란"/>
      <sheetName val="1. 설계조건 2.단면가정 3. 하중계산"/>
      <sheetName val="중기단가"/>
      <sheetName val="단가및재료비"/>
      <sheetName val="종배수관면벽신"/>
      <sheetName val="피벗테이블데이터분석"/>
      <sheetName val="신고조서"/>
      <sheetName val="경율산정.XLS"/>
      <sheetName val="실행예산"/>
      <sheetName val="06 일위대가목록"/>
      <sheetName val="10"/>
      <sheetName val="11"/>
      <sheetName val="12"/>
      <sheetName val="13"/>
      <sheetName val="14"/>
      <sheetName val="15"/>
      <sheetName val="16"/>
      <sheetName val="3"/>
      <sheetName val="4"/>
      <sheetName val="5"/>
      <sheetName val="6"/>
      <sheetName val="7"/>
      <sheetName val="8"/>
      <sheetName val="9"/>
      <sheetName val="유원장"/>
      <sheetName val="놀이광장"/>
      <sheetName val="다목적광장"/>
      <sheetName val="단가산출2"/>
      <sheetName val="조건"/>
      <sheetName val="사업성"/>
      <sheetName val="덤프운반거리산출(토)"/>
      <sheetName val="덤프운반거리산출(풍)"/>
      <sheetName val="덤프운반거리산출(연)"/>
      <sheetName val="단"/>
      <sheetName val="조경일람"/>
      <sheetName val="원가data"/>
      <sheetName val="현장관리비"/>
      <sheetName val="기능공인적사항"/>
      <sheetName val="3.하중산정4.지지력"/>
      <sheetName val="단가산출서"/>
      <sheetName val="대가단최종"/>
      <sheetName val="교각1"/>
      <sheetName val="단위수량"/>
      <sheetName val="-치수표(곡선부)"/>
      <sheetName val="의왕내역"/>
      <sheetName val="가동비율"/>
      <sheetName val="반포2차"/>
      <sheetName val="공내역"/>
      <sheetName val="ⴭⴭⴭⴭⴭ"/>
      <sheetName val="노견단위수량"/>
      <sheetName val="기초일위"/>
      <sheetName val="시설일위"/>
      <sheetName val="1공구원가계산서"/>
      <sheetName val="장비경비"/>
      <sheetName val="시멘트"/>
      <sheetName val="내역서(전기)"/>
      <sheetName val="토사(PE)"/>
      <sheetName val="표준항목"/>
      <sheetName val="식재"/>
      <sheetName val="시설물"/>
      <sheetName val="식재출력용"/>
      <sheetName val="유지관리"/>
      <sheetName val="수량집계표(舊)"/>
      <sheetName val="세부내역서(소방)"/>
      <sheetName val="DAN"/>
      <sheetName val="백호우계수"/>
      <sheetName val="청주(철골발주의뢰서)"/>
      <sheetName val="공조기"/>
      <sheetName val="설명서 "/>
      <sheetName val="토목"/>
      <sheetName val="일위대가집계"/>
      <sheetName val="총 괄 표"/>
      <sheetName val="부대공Ⅱ"/>
      <sheetName val="pier(각형)"/>
      <sheetName val="단가_1_"/>
      <sheetName val="설비내역서"/>
      <sheetName val="건축내역서"/>
      <sheetName val="전기내역서"/>
      <sheetName val="버스운행안내"/>
      <sheetName val="기초대가"/>
      <sheetName val="시설대가"/>
      <sheetName val="수목대가"/>
      <sheetName val="인공대가"/>
      <sheetName val="부표총괄"/>
      <sheetName val="중기손료"/>
      <sheetName val="실행내역 "/>
      <sheetName val="빗물받이(910-510-410)"/>
      <sheetName val="가정조건"/>
      <sheetName val="공통"/>
      <sheetName val="일위대가(4층원격)"/>
      <sheetName val="노무비"/>
      <sheetName val="원가"/>
      <sheetName val="지급자재"/>
      <sheetName val="적산산출"/>
      <sheetName val="자재비산출"/>
      <sheetName val="운용비산출"/>
      <sheetName val="재료비"/>
      <sheetName val="시작4"/>
      <sheetName val="장비가동"/>
      <sheetName val="배수내역"/>
      <sheetName val="16-1"/>
      <sheetName val="9-1차이내역"/>
      <sheetName val="(A)내역서"/>
      <sheetName val="단  가  대  비  표"/>
      <sheetName val="일  위  대  가  목  록"/>
      <sheetName val="보고"/>
      <sheetName val="납부서"/>
      <sheetName val="JUCKEYK"/>
      <sheetName val="기준FACTOR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실행내역서 "/>
      <sheetName val="교각별철근수량집계표"/>
      <sheetName val="기타 정보통신공사"/>
      <sheetName val="일위대가표(DEEP)"/>
      <sheetName val="계약서"/>
      <sheetName val="간접비 총괄표"/>
      <sheetName val="2.1  노무비 평균단가산출"/>
      <sheetName val="분당임차변경"/>
      <sheetName val="형틀공사"/>
      <sheetName val="달대"/>
      <sheetName val="철거산출근거"/>
      <sheetName val="관접합및부설"/>
      <sheetName val="횡배수관"/>
      <sheetName val="노무비 근거"/>
      <sheetName val="소방"/>
      <sheetName val="구간재료"/>
      <sheetName val="인부노임"/>
      <sheetName val="진주방향"/>
      <sheetName val="L_RPTB~1"/>
      <sheetName val="일위대가(1)"/>
      <sheetName val="MCC제원"/>
      <sheetName val="제경비율"/>
      <sheetName val="계정code"/>
      <sheetName val="단중표"/>
      <sheetName val="정의"/>
      <sheetName val="실행대비"/>
      <sheetName val="자재목록"/>
      <sheetName val="단가목록"/>
      <sheetName val="중기목록"/>
      <sheetName val="노임이"/>
      <sheetName val="단 box"/>
      <sheetName val="접속슬라브"/>
      <sheetName val="유역면적"/>
      <sheetName val="2.대외공문"/>
      <sheetName val="예총"/>
      <sheetName val="광주운남을"/>
      <sheetName val="TRE TABLE"/>
      <sheetName val="남대문빌딩"/>
      <sheetName val="수입"/>
      <sheetName val="말뚝지지력산정"/>
      <sheetName val="식재일위"/>
      <sheetName val="을 1"/>
      <sheetName val="을 2"/>
      <sheetName val="조도계산서 (도서)"/>
      <sheetName val="3단계"/>
      <sheetName val="중기작업량"/>
      <sheetName val="청천내"/>
      <sheetName val="대구경북"/>
      <sheetName val="월별손익현황"/>
      <sheetName val="서울서부"/>
      <sheetName val="부산경남"/>
      <sheetName val="서울동부"/>
      <sheetName val="인천경기"/>
      <sheetName val="중부본부"/>
      <sheetName val="호남본부"/>
      <sheetName val="자판실행"/>
      <sheetName val="국민연금표"/>
      <sheetName val="간공설계서"/>
      <sheetName val="건축공사 집계표"/>
      <sheetName val="골조"/>
      <sheetName val="유림골조"/>
      <sheetName val="내역표지"/>
      <sheetName val="일 위 목 록 표"/>
      <sheetName val="교통대책내역"/>
      <sheetName val="2000,9월 일위"/>
      <sheetName val="정산명세서"/>
      <sheetName val="변압기 및 발전기 용량"/>
      <sheetName val="Baby일위대가"/>
      <sheetName val="견적 (2)"/>
      <sheetName val="실행간접비"/>
      <sheetName val="1차 내역서"/>
      <sheetName val="A갑지"/>
      <sheetName val="손익계산서"/>
      <sheetName val="발주처담당자"/>
      <sheetName val="공정표"/>
      <sheetName val="도급원가"/>
      <sheetName val="동문건설"/>
      <sheetName val="금융비용"/>
      <sheetName val="파일의이용"/>
      <sheetName val="토목공사"/>
      <sheetName val="관급자재"/>
      <sheetName val="건축일위"/>
      <sheetName val="그라우팅일위"/>
      <sheetName val="슬래브"/>
      <sheetName val="터널조도"/>
      <sheetName val="일용노임단가2001상"/>
      <sheetName val="참조자료"/>
      <sheetName val="구간별현황"/>
      <sheetName val="배수량"/>
      <sheetName val="WORK"/>
      <sheetName val="기본계획"/>
      <sheetName val="사각1,특1호"/>
      <sheetName val="원가서"/>
      <sheetName val="수량집계"/>
      <sheetName val="변경내역"/>
      <sheetName val="이식운반"/>
      <sheetName val="용역비내역-진짜"/>
      <sheetName val="개인명세서"/>
      <sheetName val="토적단위"/>
      <sheetName val="단가견적조사표"/>
      <sheetName val="투입비"/>
      <sheetName val="옥외외등집계표"/>
      <sheetName val="실행기초"/>
      <sheetName val="개요입력"/>
      <sheetName val="수량기준"/>
      <sheetName val="APT내역"/>
      <sheetName val="부대시설"/>
      <sheetName val="토건"/>
      <sheetName val="작업일보"/>
      <sheetName val="간접비"/>
      <sheetName val="램머"/>
      <sheetName val="괴목육교"/>
      <sheetName val="옥외등신설"/>
      <sheetName val="저케CV22신설"/>
      <sheetName val="저케CV38신설"/>
      <sheetName val="저케CV8신설"/>
      <sheetName val="접지3종"/>
      <sheetName val="근로자"/>
      <sheetName val="총괄표"/>
      <sheetName val="인공산출"/>
      <sheetName val="산출기초"/>
      <sheetName val="공사비산출서"/>
      <sheetName val="세금자료"/>
      <sheetName val="내역_FILE"/>
      <sheetName val="규준틀"/>
      <sheetName val="패널"/>
      <sheetName val="조명시설"/>
      <sheetName val="사업수지"/>
      <sheetName val="기계"/>
      <sheetName val="정화조"/>
      <sheetName val="조경"/>
      <sheetName val="교량하부공"/>
      <sheetName val="직원_인적급여_카드"/>
      <sheetName val="Sheet1_(2)"/>
      <sheetName val="BSD__2_"/>
      <sheetName val="4_일위대가목차"/>
      <sheetName val="일위대가_"/>
      <sheetName val="2_냉난방설비공사"/>
      <sheetName val="7_자동제어공사"/>
      <sheetName val="화재_탐지_설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</sheetDataSet>
  </externalBook>
</externalLink>
</file>

<file path=xl/externalLinks/externalLink2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일위대가집계"/>
      <sheetName val="단가비교표"/>
      <sheetName val="각종기초산출"/>
      <sheetName val="일위대가산출근거-1"/>
      <sheetName val="기계경비산출"/>
      <sheetName val="부록단가"/>
      <sheetName val="노임단가"/>
      <sheetName val="합계"/>
      <sheetName val="기자재비"/>
      <sheetName val="2공구산출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중기일위대가"/>
      <sheetName val="Module3"/>
      <sheetName val="Module4"/>
      <sheetName val="1"/>
      <sheetName val="도움말"/>
      <sheetName val="사용설명"/>
      <sheetName val="기타경비산출근거"/>
      <sheetName val="갑지"/>
      <sheetName val="원가계산기준"/>
      <sheetName val="갑지인쇄"/>
      <sheetName val="공사비내역서"/>
      <sheetName val="일반자재단가"/>
      <sheetName val="중기가격"/>
      <sheetName val="중기산출"/>
      <sheetName val="노임단가"/>
      <sheetName val="시중노임인쇄"/>
      <sheetName val="Dialog2"/>
      <sheetName val="TW"/>
      <sheetName val="BW"/>
      <sheetName val="UW"/>
      <sheetName val="GJ"/>
      <sheetName val="PJ"/>
      <sheetName val="BD"/>
      <sheetName val="CODE"/>
      <sheetName val="Dialog4"/>
      <sheetName val="Dialog5"/>
      <sheetName val="Dialog6"/>
      <sheetName val="Dialog7"/>
      <sheetName val="Dialog8"/>
      <sheetName val="Dialog9"/>
      <sheetName val="Dialog10"/>
      <sheetName val="목록보기"/>
      <sheetName val="초기"/>
      <sheetName val="토공목차"/>
      <sheetName val="법면목차"/>
      <sheetName val="배수공목차"/>
      <sheetName val="구조물공목차"/>
      <sheetName val="포장공목차"/>
      <sheetName val="부대공목차"/>
      <sheetName val="토공"/>
      <sheetName val="법면"/>
      <sheetName val="배수공1"/>
      <sheetName val="포장공"/>
      <sheetName val="구조물공"/>
      <sheetName val="부대공"/>
      <sheetName val="중기일위대가목록인쇄"/>
      <sheetName val="예정공정표"/>
      <sheetName val="일위대가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내역서"/>
      <sheetName val="도급내역서"/>
      <sheetName val="도급(본사보고)"/>
      <sheetName val="실행내역서"/>
      <sheetName val="실행(본사보고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익산"/>
      <sheetName val="내역서"/>
      <sheetName val="자  재"/>
      <sheetName val="건축외주"/>
      <sheetName val="2공구산출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선 및 전선관"/>
      <sheetName val="처음"/>
      <sheetName val="집계모듈"/>
      <sheetName val="집계"/>
      <sheetName val="집계계산"/>
      <sheetName val="수량작업시트"/>
      <sheetName val="관로터파기"/>
      <sheetName val="수량산출모듈"/>
      <sheetName val="전압강하"/>
      <sheetName val="전압강하계산모듈"/>
      <sheetName val="등가거리"/>
      <sheetName val="신호기공배관"/>
      <sheetName val="도움말"/>
      <sheetName val="연접"/>
      <sheetName val="단가산출"/>
      <sheetName val="일위대가"/>
      <sheetName val="물가대비표"/>
      <sheetName val="자재단가"/>
      <sheetName val="인건비"/>
      <sheetName val="내역서"/>
      <sheetName val="설계명세서"/>
      <sheetName val="점검총괄"/>
      <sheetName val="용산1(해보)"/>
      <sheetName val="환율"/>
      <sheetName val="노임단가"/>
      <sheetName val="단가산출서"/>
      <sheetName val="기자재비"/>
      <sheetName val="일위대가목차"/>
      <sheetName val="중기사용료산출근거"/>
      <sheetName val="단가 및 재료비"/>
      <sheetName val="직노"/>
      <sheetName val="총괄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조사"/>
      <sheetName val="laroux"/>
      <sheetName val="옥외보안등"/>
      <sheetName val="변전설비"/>
      <sheetName val="전력간선"/>
      <sheetName val="동력설비"/>
      <sheetName val="전등설비"/>
      <sheetName val="전열공사"/>
      <sheetName val="피뢰침설비"/>
      <sheetName val="주차관제"/>
      <sheetName val="화재경보설비"/>
      <sheetName val="케이블트레이"/>
      <sheetName val="전기일위대가"/>
      <sheetName val="전기내역서"/>
      <sheetName val="전기지급자재 (2)"/>
      <sheetName val="전기지급자재"/>
      <sheetName val="감독차량"/>
      <sheetName val="백호우"/>
      <sheetName val="원가계산"/>
      <sheetName val="소방원가"/>
      <sheetName val="총괄표"/>
      <sheetName val="노무비 "/>
      <sheetName val="공사개요"/>
      <sheetName val="경리처용"/>
      <sheetName val="분당전기"/>
      <sheetName val="입찰안"/>
      <sheetName val="시설물기초"/>
      <sheetName val="부대내역"/>
      <sheetName val="원가계산서 "/>
      <sheetName val="도로단위당"/>
      <sheetName val="일용노임단가"/>
      <sheetName val="2공구산출내역"/>
      <sheetName val="패널"/>
      <sheetName val="J형측구단위수량"/>
      <sheetName val="Sheet3"/>
      <sheetName val="금액내역서"/>
      <sheetName val="전선 및 전선관"/>
      <sheetName val="N賃率-職"/>
      <sheetName val="단가산출"/>
      <sheetName val="물가대비표"/>
      <sheetName val="대공종"/>
      <sheetName val="인건비"/>
      <sheetName val="부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"/>
    </sheetNames>
    <sheetDataSet>
      <sheetData sheetId="0" refreshError="1"/>
    </sheetDataSet>
  </externalBook>
</externalLink>
</file>

<file path=xl/externalLinks/externalLink2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서을"/>
      <sheetName val="Module3"/>
      <sheetName val="준공내역"/>
      <sheetName val="계획서"/>
      <sheetName val="실행대비"/>
      <sheetName val="전자재료"/>
      <sheetName val="전자노무"/>
      <sheetName val="일위대가"/>
      <sheetName val="총괄표"/>
      <sheetName val="내역서"/>
      <sheetName val="공사개요"/>
      <sheetName val="Module2"/>
      <sheetName val="Module1"/>
      <sheetName val="단가"/>
      <sheetName val="단가조사"/>
      <sheetName val="쌍송교"/>
      <sheetName val="점검총괄"/>
      <sheetName val="DATE"/>
      <sheetName val="부대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목차"/>
      <sheetName val="내역서"/>
      <sheetName val="일위대가"/>
      <sheetName val="일위대가2"/>
      <sheetName val="중기(목록)"/>
      <sheetName val="중기"/>
      <sheetName val="단가조사서"/>
      <sheetName val="노무비단가"/>
      <sheetName val="토공수량집계표"/>
      <sheetName val="각음수대별수량집계"/>
      <sheetName val="토사구간"/>
      <sheetName val="ASP구간"/>
      <sheetName val="CON'C구간"/>
      <sheetName val="소형고압블럭구간"/>
      <sheetName val="조경석구간"/>
      <sheetName val="포장공주요자재"/>
      <sheetName val="포장공수량집계표"/>
      <sheetName val="각음수대별수량집계 "/>
      <sheetName val="관로공수량집계표-각음수대별"/>
      <sheetName val="관로수량산출근거-출력안함"/>
      <sheetName val="부대공주요자재"/>
      <sheetName val="부대공수량집계-각음수대별"/>
      <sheetName val="부대공수량(1단계)"/>
      <sheetName val="급수대기초(팔각)"/>
      <sheetName val="급수대기초(사각)"/>
      <sheetName val="총괄자재집계표"/>
      <sheetName val="총괄수량집계표"/>
      <sheetName val="총괄수량집계표-각음수대별"/>
      <sheetName val="ASP포장"/>
      <sheetName val="콘크리트포장"/>
      <sheetName val="소형고압블럭"/>
      <sheetName val="도로경계석"/>
      <sheetName val="설계서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철거산출근거"/>
      <sheetName val="000000"/>
      <sheetName val="재료단가비교표 "/>
      <sheetName val="기초일위대가"/>
      <sheetName val="기본신설"/>
      <sheetName val="신설산출근거"/>
      <sheetName val="신설개소별"/>
      <sheetName val="신설개소합계"/>
      <sheetName val="도급예산(신설)"/>
      <sheetName val="장래신설"/>
      <sheetName val="장래분산출"/>
      <sheetName val="장래개소별"/>
      <sheetName val="장래용도급내역"/>
      <sheetName val="특수신설"/>
      <sheetName val="특수산출"/>
      <sheetName val="특수개소별"/>
      <sheetName val="특수내역"/>
      <sheetName val="최종철거"/>
      <sheetName val="단가조사"/>
      <sheetName val="입찰안"/>
      <sheetName val="중앙선내역서"/>
      <sheetName val="Y-WORK"/>
      <sheetName val="일위(설)"/>
      <sheetName val="일위대가(가설)"/>
      <sheetName val="Sheet1"/>
      <sheetName val="노임단가"/>
      <sheetName val="cable-data"/>
      <sheetName val="경산"/>
      <sheetName val="차액보증"/>
      <sheetName val="내역서"/>
      <sheetName val="관급"/>
      <sheetName val="일위대가표"/>
      <sheetName val="갑지(추정)"/>
      <sheetName val="INPUT"/>
      <sheetName val="수량산출"/>
      <sheetName val="전선 및 전선관"/>
      <sheetName val="단가산출"/>
      <sheetName val="투찰"/>
      <sheetName val="변압기 및 발전기 용량"/>
      <sheetName val="건축내역"/>
      <sheetName val="공사비대비표B(토공)"/>
      <sheetName val="가로등내역서"/>
      <sheetName val="노임 단가"/>
      <sheetName val="DG7"/>
      <sheetName val="Data&amp;Result"/>
      <sheetName val="공통가설"/>
      <sheetName val="일위대가"/>
      <sheetName val="(암정)관급"/>
      <sheetName val="견적사양비교표"/>
      <sheetName val="일위대가목차"/>
      <sheetName val="49수량(소화물)"/>
      <sheetName val="22수량(소화물)"/>
      <sheetName val="22수량"/>
      <sheetName val="자재단가"/>
      <sheetName val="BID"/>
      <sheetName val="DATA"/>
      <sheetName val="데이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2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by일위대가"/>
      <sheetName val="저"/>
      <sheetName val="기계경비(시간당)"/>
      <sheetName val="램머"/>
      <sheetName val="단가조사"/>
      <sheetName val="철거산출근거"/>
      <sheetName val="가로등내역서"/>
      <sheetName val="노임단가"/>
      <sheetName val="차액보증"/>
      <sheetName val="Sheet1"/>
      <sheetName val="내역서"/>
      <sheetName val="통일일위1"/>
      <sheetName val="내역"/>
      <sheetName val="MOTOR"/>
      <sheetName val="일위대가"/>
      <sheetName val="배관내역"/>
      <sheetName val="#REF"/>
      <sheetName val="교각토공"/>
      <sheetName val="내역서(삼호)"/>
      <sheetName val="sw1"/>
      <sheetName val="NOMUB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축원가"/>
      <sheetName val="공사개요"/>
      <sheetName val="공기기준"/>
      <sheetName val="당초비교"/>
      <sheetName val="산출근거"/>
      <sheetName val="조정원가"/>
      <sheetName val="조정집계"/>
      <sheetName val="요율"/>
      <sheetName val="하도급사항 적용"/>
      <sheetName val="Sheet1"/>
      <sheetName val="직노"/>
      <sheetName val="Baby일위대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부하계산서"/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(성남)"/>
      <sheetName val="MOTOR"/>
      <sheetName val="중기일위대가"/>
      <sheetName val="경비산출"/>
      <sheetName val="뚝토공"/>
      <sheetName val="LOPCALC"/>
      <sheetName val="철거산출근거"/>
      <sheetName val="단가비교"/>
      <sheetName val="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축공사실행"/>
      <sheetName val="공사개요"/>
      <sheetName val="공기기준"/>
      <sheetName val="창호1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건축원가"/>
      <sheetName val="직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배수관공집계"/>
      <sheetName val="횡집계"/>
      <sheetName val="배수관집계표"/>
      <sheetName val="종배수관집계"/>
      <sheetName val="횡배수관현황"/>
      <sheetName val="종배수관현황"/>
      <sheetName val="날개면벽집계"/>
      <sheetName val="날개벽"/>
      <sheetName val="단위수량"/>
      <sheetName val="평균터파기고"/>
      <sheetName val="평균터파기1"/>
      <sheetName val="H"/>
      <sheetName val="깍기공"/>
      <sheetName val="배수관로집계"/>
      <sheetName val="배수관로수량현황"/>
      <sheetName val="배수관로수량집계"/>
      <sheetName val="배수관로수량집계L-8,9,11"/>
      <sheetName val="Sheet1"/>
      <sheetName val="Sheet2"/>
      <sheetName val="Sheet3"/>
      <sheetName val="날개벽유동집계표"/>
      <sheetName val="유입방지턱수량"/>
      <sheetName val="유입방지턱표지"/>
      <sheetName val="유입방지턱단위수량"/>
      <sheetName val="배수관공(IC)"/>
      <sheetName val="C.배수관공"/>
      <sheetName val="가배수관"/>
      <sheetName val="2.10횡배수관"/>
      <sheetName val="전체현황"/>
      <sheetName val="평균터파기"/>
      <sheetName val="RC관집계"/>
      <sheetName val="RC관현황"/>
      <sheetName val="보강집계"/>
      <sheetName val="보강현황"/>
      <sheetName val="흄관집계"/>
      <sheetName val="흄관현황"/>
      <sheetName val="종배수관단위"/>
      <sheetName val="2.12기존배수관세척"/>
      <sheetName val="2.13날개벽및면벽"/>
      <sheetName val="RC관날개벽"/>
      <sheetName val="보강날개벽"/>
      <sheetName val="흄관날개벽"/>
      <sheetName val="면벽수량집계"/>
      <sheetName val="2.14집수정"/>
      <sheetName val="성토부집수정집계"/>
      <sheetName val="절토부집수정집계"/>
      <sheetName val="집수정현황"/>
      <sheetName val="집수정부분합"/>
      <sheetName val="Sheet13"/>
      <sheetName val="Sheet4"/>
      <sheetName val="Sheet5"/>
      <sheetName val="제목"/>
      <sheetName val="자재"/>
      <sheetName val="집계표"/>
      <sheetName val="관로토공"/>
      <sheetName val="제수변실토공"/>
      <sheetName val="공기변실토공"/>
      <sheetName val="펌프실토공"/>
      <sheetName val="제수변실"/>
      <sheetName val="공기변실"/>
      <sheetName val="제수변보호통"/>
      <sheetName val="지상식소화전"/>
      <sheetName val="펌프실"/>
      <sheetName val="수량양식"/>
      <sheetName val="A간지"/>
      <sheetName val="A집계"/>
      <sheetName val="A관자재계"/>
      <sheetName val="A관로"/>
      <sheetName val="A토공계"/>
      <sheetName val="A관로토공"/>
      <sheetName val="A평균H"/>
      <sheetName val="A맨홀계"/>
      <sheetName val="A맨홀"/>
      <sheetName val="A맨홀H"/>
      <sheetName val="A연결관"/>
      <sheetName val="A연결토공"/>
      <sheetName val="A연결조서"/>
      <sheetName val="A터파기단위"/>
      <sheetName val="측구공수량집계표"/>
      <sheetName val="맹암거수량집계표"/>
      <sheetName val="배수관수량집계표"/>
      <sheetName val="배수관공총괄수량집계표"/>
      <sheetName val="절성경계보강공현황및집계 "/>
      <sheetName val="집수정공수량집계표"/>
      <sheetName val="암거공토공수량집계표"/>
      <sheetName val="암거공일반수량집계표"/>
      <sheetName val="암거공철근집계표"/>
      <sheetName val="강판집계표"/>
      <sheetName val="수로보호공현황및집계"/>
      <sheetName val="도수로집계표"/>
      <sheetName val="U형개거집계표"/>
      <sheetName val="침전조집계표"/>
      <sheetName val="석축집계표"/>
      <sheetName val="암거간지1"/>
      <sheetName val="총괄집계"/>
      <sheetName val="구체집계표"/>
      <sheetName val="암거간지2"/>
      <sheetName val="암거간지3"/>
      <sheetName val="암거간지5"/>
      <sheetName val="구체집계2.0x2.0(0-3)"/>
      <sheetName val="구체2.0X2.0(0-3)"/>
      <sheetName val="구체집계2.0x2.0(3-5)"/>
      <sheetName val="구체2.0x2.0(3-5)"/>
      <sheetName val="구체집계2.0x2.0(5-7)"/>
      <sheetName val="구체2.0x2.0(5-7)"/>
      <sheetName val="구체집계2.0x2.0(7-10)"/>
      <sheetName val="구체2.0x2.0(7-10)"/>
      <sheetName val="암거간지2@"/>
      <sheetName val="구체집계2@2.5x2.5"/>
      <sheetName val="구체2@2.5x2.5"/>
      <sheetName val="암거간지"/>
      <sheetName val="구체집계3.0x2.0(0-3)"/>
      <sheetName val="구체3.0x2.0(0-3)"/>
      <sheetName val="구체집계3.0x2.0(6-8)"/>
      <sheetName val="구체3.0x2.0(6-8)"/>
      <sheetName val="암거간지7"/>
      <sheetName val="암거간지8"/>
      <sheetName val="구체집계3.5x3.5(8-10)"/>
      <sheetName val="구체3.5x3.5(8-10)"/>
      <sheetName val="암거간지10"/>
      <sheetName val="구체집계4.5x4.5(2-3)"/>
      <sheetName val="구체4.5x4.5(2-3)"/>
      <sheetName val="구체집계4.5x4.5(4-5)"/>
      <sheetName val="구체4.5x4.5(4-5)"/>
      <sheetName val="암거현황"/>
      <sheetName val="터파기"/>
      <sheetName val="구체2.5x2.0(6-8)"/>
      <sheetName val="구체3.5x3.5-8-10"/>
      <sheetName val="암거간지4"/>
      <sheetName val="AA3000"/>
      <sheetName val="AA3100"/>
      <sheetName val="비계"/>
      <sheetName val="AA3200"/>
      <sheetName val="동바리"/>
      <sheetName val="AA3300"/>
      <sheetName val="특수거푸집"/>
      <sheetName val="AA3400"/>
      <sheetName val="지급자재명세서(1)"/>
      <sheetName val="지급자재명세서(2)"/>
      <sheetName val="지급자재명세서(3)"/>
      <sheetName val="철근"/>
      <sheetName val="시멘트및콘크리트"/>
      <sheetName val="골재"/>
      <sheetName val="아스콘및코팅재집계표"/>
      <sheetName val="골재집계"/>
      <sheetName val="타공종이월수량"/>
      <sheetName val="타공종이기수량"/>
      <sheetName val="기타공표지"/>
      <sheetName val="기타공유동수량집계"/>
      <sheetName val="a,수로보호공"/>
      <sheetName val="수로보호공집계"/>
      <sheetName val="수로보호공현황(형식1~3)"/>
      <sheetName val="수로보호공현황(형식-4)"/>
      <sheetName val="수로보호공현황(형식-5)"/>
      <sheetName val="b.수로이설"/>
      <sheetName val="c.돌붙임후면배수표지"/>
      <sheetName val="d.기존배수관폐쇄표지"/>
      <sheetName val="e.기존BOX폐쇄표지"/>
      <sheetName val="f기존배수관세척"/>
      <sheetName val="g계단"/>
      <sheetName val="j.제작집수정표지"/>
      <sheetName val="제작집수정유동집"/>
      <sheetName val="제작집수정집계"/>
      <sheetName val="제작집수정현황"/>
      <sheetName val="제작집수정수량(1)"/>
      <sheetName val="제작집수정수량(2)"/>
      <sheetName val="k. 문비"/>
      <sheetName val="문비수량집계"/>
      <sheetName val="문비현황"/>
      <sheetName val="문비단위수량"/>
      <sheetName val="Module1"/>
      <sheetName val="표지(하천명)"/>
      <sheetName val="총괄자재"/>
      <sheetName val="표지"/>
      <sheetName val="제목(집계)"/>
      <sheetName val="주요"/>
      <sheetName val="주요자재"/>
      <sheetName val="제목 (토공)"/>
      <sheetName val="토공집계표"/>
      <sheetName val="토공수량(좌안)"/>
      <sheetName val="토적표좌안"/>
      <sheetName val="규준틀및경계말목 (좌안)"/>
      <sheetName val="제목(호안)"/>
      <sheetName val="호안공집계"/>
      <sheetName val="전석집계"/>
      <sheetName val="전석수량(좌1)"/>
      <sheetName val="전석면적(좌1)"/>
      <sheetName val="u형측구 집계표"/>
      <sheetName val="1지구u형측구"/>
      <sheetName val="2지구u형측구 "/>
      <sheetName val="배수관수량집계(1)"/>
      <sheetName val="배수관수량집계(2)"/>
      <sheetName val="횡배수관공수량집계"/>
      <sheetName val="횡배수관연장조서"/>
      <sheetName val="제작관수량집계"/>
      <sheetName val="토피별RC관현황"/>
      <sheetName val="보강흄관수량집계"/>
      <sheetName val="토피별보강흄관현황"/>
      <sheetName val="흄관수량집계"/>
      <sheetName val="토피별흄관현황"/>
      <sheetName val="종배수관수량집계"/>
      <sheetName val="배수날개면벽수량집계"/>
      <sheetName val="날개벽수량(RC관)"/>
      <sheetName val="날개벽수량(보강흄관)"/>
      <sheetName val="날개벽수량(흄관)"/>
      <sheetName val="면벽수량"/>
      <sheetName val="집수정수량집계(1)"/>
      <sheetName val="집수정수량집계(2)"/>
      <sheetName val="흙쌓기부집수정"/>
      <sheetName val="땅깍기부집수정(1)"/>
      <sheetName val="땅깍기부집수정(2)"/>
      <sheetName val="땅깍기부집수정(3)"/>
      <sheetName val="증감총괄"/>
      <sheetName val="내역"/>
      <sheetName val="잡비"/>
      <sheetName val="증감"/>
      <sheetName val="간지"/>
      <sheetName val="파형강판 총수량집계표"/>
      <sheetName val="통로"/>
      <sheetName val="철근수량 집계표"/>
      <sheetName val="원가계산서(년도별)"/>
      <sheetName val="집계표(도급)"/>
      <sheetName val="내역서(도급)"/>
      <sheetName val="6월호"/>
      <sheetName val="갑지"/>
      <sheetName val="목차"/>
      <sheetName val="변경사유서간지"/>
      <sheetName val="변경사유서"/>
      <sheetName val="공사비집계표간지"/>
      <sheetName val="공사비집계표"/>
      <sheetName val="공사비증감내역서간지"/>
      <sheetName val="공사비증감내역서"/>
      <sheetName val="수량산출서간지"/>
      <sheetName val="상림1교간지"/>
      <sheetName val="상림1교수량집계표"/>
      <sheetName val="상림1교(교대A1)당초"/>
      <sheetName val="상림1교(교대A1)변경"/>
      <sheetName val="횡단면도"/>
      <sheetName val="사진대지"/>
      <sheetName val="상림1A1"/>
      <sheetName val="전신환매도율"/>
      <sheetName val="BOQ"/>
      <sheetName val="시멘트,모래"/>
      <sheetName val="배수관공수량집계"/>
      <sheetName val="면벽단위"/>
      <sheetName val="흄관단위"/>
      <sheetName val="흄관토공수량"/>
      <sheetName val="흄관설치현황"/>
      <sheetName val="교각1"/>
      <sheetName val="날개벽(시점좌측)"/>
      <sheetName val="1+214(수로)"/>
      <sheetName val="1+185(통로)"/>
      <sheetName val="구체,날개,보강철근수량"/>
      <sheetName val="난간및차수벽철근량"/>
      <sheetName val="접속저판"/>
      <sheetName val="DATE"/>
      <sheetName val="접도구역경계표주현황"/>
      <sheetName val="직노"/>
      <sheetName val=""/>
      <sheetName val="C.간지"/>
      <sheetName val="배수관공집계표"/>
      <sheetName val="2.10간지"/>
      <sheetName val="횡배수관집계표(현장)"/>
      <sheetName val="횡배수관현황(현장)"/>
      <sheetName val="평균터파기(현장)"/>
      <sheetName val="횡배수산근(현장)"/>
      <sheetName val="2.11간지"/>
      <sheetName val="종배수관및흄관집계표"/>
      <sheetName val="종배수관수량"/>
      <sheetName val="흄관수집계"/>
      <sheetName val="흄관평균터파기"/>
      <sheetName val="흄관산출(0+725)"/>
      <sheetName val="2.13간지"/>
      <sheetName val="날개벽및면벽집계표"/>
      <sheetName val="날개벽수량집계표"/>
      <sheetName val="날개벽단위수량"/>
      <sheetName val="2.14간지"/>
      <sheetName val="콘크리트집수정수량집계"/>
      <sheetName val="땅깍기부집수정집계"/>
      <sheetName val="우배수"/>
      <sheetName val="신일위"/>
      <sheetName val="변일위"/>
      <sheetName val="재집"/>
      <sheetName val="종평"/>
      <sheetName val="토집"/>
      <sheetName val="담장"/>
      <sheetName val="조경"/>
      <sheetName val="옹집"/>
      <sheetName val="옹벽수량"/>
      <sheetName val="공사비증감"/>
      <sheetName val="내역서"/>
      <sheetName val="역T형옹벽(3.0)"/>
      <sheetName val="금액내역서"/>
      <sheetName val="포장공"/>
      <sheetName val="총괄갑 "/>
      <sheetName val="45,46"/>
      <sheetName val="Baby일위대가"/>
      <sheetName val="을지"/>
      <sheetName val="실행철강하도"/>
      <sheetName val="터파기및재료"/>
      <sheetName val="물가시세"/>
      <sheetName val="노임단가"/>
      <sheetName val="말뚝지지력산정"/>
      <sheetName val="수량-가로등"/>
      <sheetName val="99총공사내역서"/>
      <sheetName val="BOQ(전체)"/>
      <sheetName val="원형1호맨홀토공수량"/>
      <sheetName val="CB"/>
      <sheetName val="일위대가(가설)"/>
      <sheetName val="2"/>
      <sheetName val="96보완계획7.12"/>
      <sheetName val="준검 내역서"/>
      <sheetName val="교대(A1)"/>
      <sheetName val="하도금액분계"/>
      <sheetName val="정화조동내역"/>
      <sheetName val="만수배관단가"/>
      <sheetName val="FRP배관단가(만수)"/>
      <sheetName val="일반공사"/>
      <sheetName val="견적서"/>
      <sheetName val="일위대가표"/>
      <sheetName val="단면가정"/>
      <sheetName val="BID"/>
      <sheetName val="일위대가"/>
      <sheetName val="인사자료총집계"/>
      <sheetName val="A LINE"/>
      <sheetName val="철근계"/>
      <sheetName val="7.PILE  (돌출)"/>
      <sheetName val="연결관암거"/>
      <sheetName val="기초단가"/>
      <sheetName val="토공(우물통,기타) "/>
      <sheetName val="내역(설계)"/>
      <sheetName val="TOTAL_BOQ"/>
      <sheetName val="수량산출"/>
      <sheetName val="골재산출"/>
      <sheetName val="5.공종별예산내역서"/>
      <sheetName val="1차설계변경내역"/>
      <sheetName val="2000년1차"/>
      <sheetName val="부대내역"/>
      <sheetName val="6PILE  (돌출)"/>
      <sheetName val="개비온집계"/>
      <sheetName val="개비온 단위"/>
      <sheetName val="COPING"/>
      <sheetName val="공사개요"/>
      <sheetName val="1,2,3,4,5단위수량"/>
      <sheetName val="구조     ."/>
      <sheetName val="국도접속 차도부수량"/>
      <sheetName val="저"/>
      <sheetName val="보차도경계석"/>
      <sheetName val="MAIN_TABLE"/>
      <sheetName val="1차증가원가계산"/>
      <sheetName val="표층포설및다짐"/>
      <sheetName val="내역서(삼호)"/>
      <sheetName val="Macro1"/>
      <sheetName val="내역(원안-대안)"/>
      <sheetName val="200"/>
      <sheetName val="관급"/>
      <sheetName val="데리네이타현황"/>
      <sheetName val="기본사항"/>
      <sheetName val="토목"/>
      <sheetName val="단가산출"/>
      <sheetName val="도급-집계"/>
      <sheetName val="가로등내역서"/>
      <sheetName val="소비자가"/>
      <sheetName val="품셈TABLE"/>
      <sheetName val="E총"/>
      <sheetName val="노무비"/>
      <sheetName val="총괄내역서"/>
      <sheetName val="철거산출근거"/>
      <sheetName val="건축공사실행"/>
      <sheetName val="INPUT"/>
      <sheetName val="구조물공"/>
      <sheetName val="배수공"/>
      <sheetName val="부대공"/>
      <sheetName val="토공"/>
      <sheetName val="보도포장산출"/>
      <sheetName val="단가조사"/>
      <sheetName val="70%"/>
      <sheetName val="집수정공수량집勄표"/>
      <sheetName val="암거공일반수량집계呜"/>
      <sheetName val="수로보호공현황갏집계"/>
      <sheetName val="배수관로수량집Ⳅ"/>
      <sheetName val="변경사유서간줮"/>
      <sheetName val="롴벽단위"/>
      <sheetName val="흀관토공수량"/>
      <sheetName val="FRP배관단가(㧌수)"/>
      <sheetName val="데이타"/>
      <sheetName val="식재인부"/>
      <sheetName val="수량산출서"/>
      <sheetName val="7기초"/>
      <sheetName val="덕전리"/>
      <sheetName val="수량집계표(舊)"/>
      <sheetName val="집수정(600-700)"/>
      <sheetName val="소업1교"/>
      <sheetName val="Sheet1 (2)"/>
      <sheetName val="단가"/>
      <sheetName val="내역(2000년)"/>
      <sheetName val="중기일위대가"/>
      <sheetName val="매매"/>
      <sheetName val="내역서전체"/>
      <sheetName val="차액보증"/>
      <sheetName val="제경비"/>
      <sheetName val="관급자재"/>
      <sheetName val="맨홀"/>
      <sheetName val="하부철근수량"/>
      <sheetName val="슬래브(유곡)"/>
      <sheetName val="#REF"/>
      <sheetName val="도급내역"/>
      <sheetName val="단가산출서"/>
      <sheetName val="U-TYPE(1)"/>
      <sheetName val="8.PILE  (돌출)"/>
      <sheetName val="DATA2000"/>
      <sheetName val="변수값"/>
      <sheetName val="중기상차"/>
      <sheetName val="AS복구"/>
      <sheetName val="중기터파기"/>
      <sheetName val="단가 "/>
      <sheetName val="노임"/>
      <sheetName val="현금"/>
      <sheetName val="산출서"/>
      <sheetName val="재정비직인"/>
      <sheetName val="재정비내역"/>
      <sheetName val="지적고시내역"/>
      <sheetName val="DANGA"/>
      <sheetName val="기본자료"/>
      <sheetName val="집1"/>
      <sheetName val="진주방향"/>
      <sheetName val="마산방향"/>
      <sheetName val="마산방향철근집계"/>
      <sheetName val="부대시설"/>
      <sheetName val="Apt내역"/>
      <sheetName val="시점교대"/>
      <sheetName val="일위대가목차"/>
      <sheetName val="남양시작동자105노65기1.3화1.2"/>
      <sheetName val="절취및터파기"/>
      <sheetName val="DATA98"/>
      <sheetName val="J直材4"/>
      <sheetName val="수자재단위당"/>
      <sheetName val="공비대비"/>
      <sheetName val="용산1(해보)"/>
      <sheetName val="총괄표"/>
      <sheetName val="주형"/>
      <sheetName val="산출근거"/>
      <sheetName val="ABUT수량-A1"/>
      <sheetName val="참고자료"/>
      <sheetName val="참고사항"/>
      <sheetName val="노무비단가"/>
      <sheetName val="WEIGHT LIST"/>
      <sheetName val="J형측구단위수량"/>
      <sheetName val="유림골조"/>
      <sheetName val="일위목록"/>
      <sheetName val="요율"/>
      <sheetName val="(포장)BOQ-실적공사"/>
      <sheetName val="VXXXXX"/>
      <sheetName val="Sheet15"/>
      <sheetName val="97 사업추정(WEKI)"/>
      <sheetName val="VXXXXXX"/>
      <sheetName val="표지-내역서 (2)"/>
      <sheetName val="연건보고현황"/>
      <sheetName val="공사비증(-)감대비표"/>
      <sheetName val="원가계산서(1공구)-전기"/>
      <sheetName val="원가계산서(1공구)-소방"/>
      <sheetName val="중총괄표(1공구)"/>
      <sheetName val="소총괄표(1공구)"/>
      <sheetName val="내역서(1공구)"/>
      <sheetName val="변경개요"/>
      <sheetName val="지급자재 단가비교"/>
      <sheetName val="표지-일위대가"/>
      <sheetName val="합산자재"/>
      <sheetName val="일목"/>
      <sheetName val="일위대가(통신)"/>
      <sheetName val="일위"/>
      <sheetName val="원격(노무)"/>
      <sheetName val="원격(자재)"/>
      <sheetName val="일위(원격)"/>
      <sheetName val="원격(노임)"/>
      <sheetName val="옵션"/>
      <sheetName val="감독차량비"/>
      <sheetName val="가로등주설치(9M)"/>
      <sheetName val="가로등주설치(10~12M)"/>
      <sheetName val="보안등설치(5~7M)"/>
      <sheetName val="터널등기구지지금구노무비"/>
      <sheetName val="기계화터파기"/>
      <sheetName val="한전인입공사비(1공구)"/>
      <sheetName val="한전공사비(대전-당진)"/>
      <sheetName val="기초입력 DATA"/>
      <sheetName val="49-119"/>
      <sheetName val="guard(mac)"/>
      <sheetName val="내역을"/>
      <sheetName val="가도공"/>
      <sheetName val="1.설계조건"/>
      <sheetName val="2공구산출내역"/>
      <sheetName val="포장수량산출"/>
      <sheetName val="토공총괄집계표"/>
      <sheetName val="제목(수량)"/>
      <sheetName val="수량총괄집계"/>
      <sheetName val="(A)내역서"/>
      <sheetName val="일위대가목록"/>
      <sheetName val="일반전기"/>
      <sheetName val="OPGW기별"/>
      <sheetName val="기초일위"/>
      <sheetName val="사다리"/>
      <sheetName val="횡배수관"/>
      <sheetName val="4)유동표"/>
      <sheetName val="전신"/>
      <sheetName val="현장"/>
      <sheetName val="본체"/>
      <sheetName val="자재단가"/>
      <sheetName val="노면표시수량집계"/>
      <sheetName val="노면표지 수량"/>
      <sheetName val="기타#9"/>
      <sheetName val="원가계산서"/>
      <sheetName val="연결임시"/>
      <sheetName val="내역서(사업소)"/>
      <sheetName val="주요량(96)"/>
      <sheetName val="C_배수관공"/>
      <sheetName val="2_10횡배수관"/>
      <sheetName val="2_12기존배수관세척"/>
      <sheetName val="2_13날개벽및면벽"/>
      <sheetName val="2_14집수정"/>
      <sheetName val="구체집계2_0x2_0(0-3)"/>
      <sheetName val="원가"/>
    </sheetNames>
    <definedNames>
      <definedName name="매크로4" sheetId="26"/>
    </defined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 refreshError="1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 refreshError="1"/>
      <sheetData sheetId="139" refreshError="1"/>
      <sheetData sheetId="140" refreshError="1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 refreshError="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 refreshError="1"/>
      <sheetData sheetId="222" refreshError="1"/>
      <sheetData sheetId="223" refreshError="1"/>
      <sheetData sheetId="224" refreshError="1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 refreshError="1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/>
      <sheetData sheetId="353" refreshError="1"/>
      <sheetData sheetId="354" refreshError="1"/>
      <sheetData sheetId="355" refreshError="1"/>
      <sheetData sheetId="356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/>
      <sheetData sheetId="378"/>
      <sheetData sheetId="379" refreshError="1"/>
      <sheetData sheetId="380" refreshError="1"/>
      <sheetData sheetId="381" refreshError="1"/>
      <sheetData sheetId="382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/>
      <sheetData sheetId="399"/>
      <sheetData sheetId="400" refreshError="1"/>
      <sheetData sheetId="401" refreshError="1"/>
      <sheetData sheetId="402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/>
      <sheetData sheetId="420"/>
      <sheetData sheetId="421"/>
      <sheetData sheetId="422" refreshError="1"/>
      <sheetData sheetId="423" refreshError="1"/>
      <sheetData sheetId="424"/>
      <sheetData sheetId="425"/>
      <sheetData sheetId="426"/>
      <sheetData sheetId="427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/>
      <sheetData sheetId="438" refreshError="1"/>
      <sheetData sheetId="439" refreshError="1"/>
      <sheetData sheetId="440" refreshError="1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/>
      <sheetData sheetId="455"/>
      <sheetData sheetId="456" refreshError="1"/>
      <sheetData sheetId="457" refreshError="1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</sheetDataSet>
  </externalBook>
</externalLink>
</file>

<file path=xl/externalLinks/externalLink2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료입력"/>
      <sheetName val="횡배수관수량총"/>
      <sheetName val="맹암거단위수량(절성토경계부)"/>
      <sheetName val="종배수관(신)"/>
      <sheetName val="종배수관면벽신"/>
      <sheetName val="횡배수관수량"/>
      <sheetName val="횡배수관날개수량(구배1.5)"/>
      <sheetName val="횡배수관날개벽공제토&amp;공제떼산출식"/>
      <sheetName val="집수정"/>
      <sheetName val="횡배수관위치조서"/>
      <sheetName val="평균높이산출근거"/>
      <sheetName val="적용단위길이"/>
      <sheetName val="특수기호강도거푸집"/>
      <sheetName val="피벗테이블데이터분석"/>
      <sheetName val="Dialog3"/>
      <sheetName val="집수정수량집계표"/>
      <sheetName val="조언자"/>
      <sheetName val="배수공~2"/>
      <sheetName val="SaniTOX LINK 0cef6717"/>
    </sheetNames>
    <definedNames>
      <definedName name="매크로1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료입력"/>
      <sheetName val="횡배수관수량총"/>
      <sheetName val="맹암거단위수량(절성토경계부)"/>
      <sheetName val="종배수관(신)"/>
      <sheetName val="종배수관면벽신"/>
      <sheetName val="횡배수관수량"/>
      <sheetName val="횡배수관날개수량(구배1.5)"/>
      <sheetName val="횡배수관날개벽공제토&amp;공제떼산출식"/>
      <sheetName val="집수정"/>
      <sheetName val="횡배수관위치조서"/>
      <sheetName val="평균높이산출근거"/>
      <sheetName val="적용단위길이"/>
      <sheetName val="특수기호강도거푸집"/>
      <sheetName val="피벗테이블데이터분석"/>
      <sheetName val="Dialog3"/>
      <sheetName val="집수정수량집계표"/>
      <sheetName val="조언자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품질시험비"/>
      <sheetName val="관사급자재"/>
      <sheetName val="수량집계"/>
      <sheetName val="구조물수량집계"/>
      <sheetName val="철근집계"/>
      <sheetName val="침사지"/>
      <sheetName val="최초침전지"/>
      <sheetName val="DNR반응조"/>
      <sheetName val="최종침전지"/>
      <sheetName val="유입유량계실"/>
      <sheetName val="초침분배조"/>
      <sheetName val="UV소독조"/>
      <sheetName val="유출유량계실"/>
      <sheetName val="공동구"/>
      <sheetName val="옹벽"/>
      <sheetName val="교량공"/>
      <sheetName val="총괄집계(죽천교)"/>
      <sheetName val="토공집계(죽천교)"/>
      <sheetName val="상부집계표"/>
      <sheetName val="S1(대구)-집계"/>
      <sheetName val="PC-BEAM(대구-S1)"/>
      <sheetName val="S1(대구)"/>
      <sheetName val="PC-BEAM(대구-S2)"/>
      <sheetName val="S2(대구)"/>
      <sheetName val="S1(포항)-집계"/>
      <sheetName val="PC-BEAM(포항-S1)"/>
      <sheetName val="S1(포항)"/>
      <sheetName val="PC-BEAM(포항-S2)"/>
      <sheetName val="S2(포항)"/>
      <sheetName val="교대수량집계"/>
      <sheetName val="교대(대구)수량집계"/>
      <sheetName val="대구-교대(A1-A2)"/>
      <sheetName val="대구-날개벽(A1)"/>
      <sheetName val="대구-날개벽(A2)"/>
      <sheetName val="교대(포항)수량집계"/>
      <sheetName val="포항-교대(A1-A2)"/>
      <sheetName val="포항-날개벽(A1)"/>
      <sheetName val="포항-날개벽(A2)"/>
      <sheetName val="P-집계표"/>
      <sheetName val="P-집계(대구)"/>
      <sheetName val="P1,대구-집계"/>
      <sheetName val="P1,대구"/>
      <sheetName val="P2,대구-집계"/>
      <sheetName val="P2,대구"/>
      <sheetName val="P3,대구-집계"/>
      <sheetName val="P3,대구"/>
      <sheetName val="P4,대구-집계"/>
      <sheetName val="P4,대구"/>
      <sheetName val="P-집계(포항)"/>
      <sheetName val="P1,포항-집계"/>
      <sheetName val="P1,포항"/>
      <sheetName val="P2,포항-집계"/>
      <sheetName val="P2,포항"/>
      <sheetName val="P3,포항-집계"/>
      <sheetName val="P3,포항"/>
      <sheetName val="P4,포항-집계"/>
      <sheetName val="P4,포항"/>
      <sheetName val="옹벽집계"/>
      <sheetName val="옹벽(3-1)"/>
      <sheetName val="옹벽(3-2)"/>
      <sheetName val="옹벽(3-3)"/>
      <sheetName val="옹벽(2)"/>
      <sheetName val="옹벽(3)"/>
      <sheetName val="옹벽(4-1)"/>
      <sheetName val="옹벽(4-2)"/>
      <sheetName val="교대토공"/>
      <sheetName val="교대토공(A1,대구)"/>
      <sheetName val="교대토공(A2,대구)"/>
      <sheetName val="교대토공(A1,포항)"/>
      <sheetName val="교대토공(A2,포항대구)"/>
      <sheetName val="교각토공집계"/>
      <sheetName val="교각토공(대구)"/>
      <sheetName val="교각토공(포항)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2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mid"/>
      <sheetName val="unit 4"/>
      <sheetName val="45,46"/>
      <sheetName val="삼원"/>
      <sheetName val="그린"/>
      <sheetName val="한창-을"/>
      <sheetName val="내역"/>
      <sheetName val="품셈"/>
      <sheetName val="단가"/>
      <sheetName val="수량산출"/>
      <sheetName val="본체"/>
      <sheetName val="Baby일위대가"/>
      <sheetName val="날개벽(시점좌측)"/>
      <sheetName val="집계표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직노"/>
      <sheetName val="교대(A1)"/>
      <sheetName val="단위수량"/>
      <sheetName val="교대(A1-A2)"/>
      <sheetName val="기자재비"/>
      <sheetName val="전기품산출"/>
      <sheetName val="WORK"/>
      <sheetName val="암거단위-1련"/>
      <sheetName val="일위대가(가설)"/>
      <sheetName val="대전-교대(A1-A2)"/>
      <sheetName val="맨홀수량산출"/>
      <sheetName val="Sheet1 (2)"/>
      <sheetName val="평균높이산출근거"/>
      <sheetName val="횡배수관위치조서"/>
      <sheetName val="건축공사실행"/>
      <sheetName val="EACT10"/>
      <sheetName val="노무비단가"/>
      <sheetName val="전선 및 전선관"/>
      <sheetName val="내역서"/>
      <sheetName val="저"/>
      <sheetName val="#REF"/>
      <sheetName val="일위대가"/>
      <sheetName val="Macro1"/>
      <sheetName val="Macro3"/>
      <sheetName val="Macro2"/>
      <sheetName val="DATE"/>
      <sheetName val="일반공사"/>
      <sheetName val="수량산출서"/>
      <sheetName val="상행-교대(A1-A2)"/>
      <sheetName val="1단계"/>
      <sheetName val="무전표"/>
      <sheetName val="철거산출근거"/>
      <sheetName val="을지"/>
      <sheetName val="앨범표지"/>
      <sheetName val="상-교대(A1-A2)"/>
      <sheetName val="1호철근량"/>
      <sheetName val="단가조사"/>
      <sheetName val="공주-교대(A1)"/>
      <sheetName val="쌍송교"/>
      <sheetName val="교대"/>
      <sheetName val="관급자재"/>
      <sheetName val="노임목록"/>
      <sheetName val="자재목록"/>
      <sheetName val="건축내역"/>
      <sheetName val="공비대비"/>
      <sheetName val="갑지(추정)"/>
      <sheetName val="남양시작동자105노65기1.3화1.2"/>
      <sheetName val="기둥(원형)"/>
      <sheetName val="기초공"/>
      <sheetName val="2공구산출내역"/>
      <sheetName val="차액보증"/>
      <sheetName val="단가산출서"/>
      <sheetName val="전기내역서"/>
      <sheetName val="총괄갑 "/>
      <sheetName val="단가 "/>
      <sheetName val="노임"/>
      <sheetName val="접도구역경계표주현황"/>
      <sheetName val="98지급계획"/>
      <sheetName val="70%"/>
      <sheetName val="중기목록"/>
      <sheetName val="일위목록"/>
      <sheetName val="터파기및재료"/>
      <sheetName val="부대내역"/>
      <sheetName val="Y-WORK"/>
      <sheetName val="상행-교대(A1)"/>
      <sheetName val="기본사항"/>
      <sheetName val="인사자료총집계"/>
      <sheetName val="BID"/>
      <sheetName val="가로등내역서"/>
      <sheetName val="일위대가목록"/>
      <sheetName val="노임단가"/>
      <sheetName val="덕전리"/>
      <sheetName val="맨홀토공수량"/>
      <sheetName val="부대공"/>
      <sheetName val="포장공"/>
      <sheetName val="토공"/>
      <sheetName val="교각1"/>
      <sheetName val="일람표(공정)"/>
      <sheetName val="토공(우물통,기타) "/>
      <sheetName val="품셈표"/>
      <sheetName val="구조물수량집계"/>
      <sheetName val="C.배수관공"/>
      <sheetName val="토사(PE)"/>
      <sheetName val="관경별내역서"/>
      <sheetName val="간지"/>
      <sheetName val="다곡2교"/>
      <sheetName val="재정비직인"/>
      <sheetName val="재정비내역"/>
      <sheetName val="지적고시내역"/>
      <sheetName val="기초단가"/>
      <sheetName val="1차설계변경내역"/>
      <sheetName val="일위대가목차"/>
      <sheetName val="전신환매도율"/>
      <sheetName val="단가표 (2)"/>
      <sheetName val="1호구조물"/>
      <sheetName val="원가계산서"/>
      <sheetName val="내역서전체"/>
      <sheetName val="원형1호맨홀토공수량"/>
      <sheetName val="역T형옹벽(3.0)"/>
      <sheetName val=""/>
      <sheetName val="대로근거"/>
      <sheetName val="기기리스트"/>
      <sheetName val="매매"/>
      <sheetName val="현장관리비데이타"/>
      <sheetName val="Sheet1"/>
      <sheetName val="식생블럭단위수량"/>
      <sheetName val="암거날개벽재료집계"/>
      <sheetName val="토목공종세부"/>
      <sheetName val="건축토목내역"/>
      <sheetName val="기초및구체공"/>
      <sheetName val="Sheet5"/>
      <sheetName val="귀래방향"/>
      <sheetName val="사업성분석"/>
      <sheetName val="화산경계"/>
      <sheetName val="물가자료"/>
      <sheetName val="내역서(기성청구)"/>
      <sheetName val="우배수"/>
      <sheetName val="DWG-CAB-I"/>
      <sheetName val="PREFACE"/>
      <sheetName val="ABUT수량-A1"/>
      <sheetName val="물가대비표"/>
      <sheetName val="을"/>
      <sheetName val="오억미만"/>
      <sheetName val="노무"/>
      <sheetName val="ilch"/>
      <sheetName val="설비"/>
      <sheetName val="표층포설및다짐"/>
      <sheetName val=" 냉각수펌프"/>
      <sheetName val="8.PILE  (돌출)"/>
      <sheetName val="성서방향-교대(A2)"/>
      <sheetName val="공조기"/>
      <sheetName val="기초부하"/>
      <sheetName val="간선계산"/>
      <sheetName val="G2_EXA"/>
      <sheetName val="분전반"/>
      <sheetName val="비탈면보호공수량산출"/>
      <sheetName val="호안사석"/>
      <sheetName val="배수자집"/>
      <sheetName val="정화조동내역"/>
      <sheetName val="입찰안"/>
      <sheetName val="도로경계블럭단위수량"/>
      <sheetName val="도로경계블럭단위토공"/>
      <sheetName val="L형측구단위수량"/>
      <sheetName val="L형측구연장조서"/>
      <sheetName val="유림골조"/>
      <sheetName val="금액내역서"/>
      <sheetName val="99년신청"/>
      <sheetName val="N賃率-職"/>
      <sheetName val="1차 내역서"/>
      <sheetName val="골조시행"/>
      <sheetName val="도급FORM"/>
      <sheetName val="우수공집계"/>
      <sheetName val="약품공급2"/>
      <sheetName val="건축"/>
      <sheetName val="3F"/>
      <sheetName val="전기"/>
      <sheetName val="전기일위대가"/>
      <sheetName val="건축원가"/>
      <sheetName val="OPGW기별"/>
      <sheetName val="원가"/>
      <sheetName val="현금"/>
      <sheetName val="CALCULATION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</sheetDataSet>
  </externalBook>
</externalLink>
</file>

<file path=xl/externalLinks/externalLink2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모래90"/>
      <sheetName val="Sheet2"/>
      <sheetName val="단위수량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4.포장공"/>
      <sheetName val="관로"/>
      <sheetName val="가정연결관"/>
      <sheetName val="5.부대공"/>
      <sheetName val="(1)가시설공"/>
      <sheetName val="(2)경고"/>
      <sheetName val="(3)기타"/>
      <sheetName val="6.주요자재대"/>
      <sheetName val="7.폐기물"/>
      <sheetName val="VXXXX"/>
      <sheetName val="폐기물수량 집계표"/>
      <sheetName val="기존구조물철거수량"/>
      <sheetName val="오수관로토적표"/>
      <sheetName val="총괄수량집계표"/>
      <sheetName val="다곡2교"/>
      <sheetName val="SORCE1"/>
      <sheetName val="이형관"/>
      <sheetName val="SaniTOX LINK 1208586c"/>
    </sheetNames>
    <definedNames>
      <definedName name="메인_메뉴호출"/>
    </defined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000001"/>
      <sheetName val="000002"/>
      <sheetName val="000003"/>
      <sheetName val="산출내역서"/>
      <sheetName val="원가계산서(1)"/>
      <sheetName val="원가계산서(2)"/>
      <sheetName val="일위대가 목록표"/>
      <sheetName val="일위대가표"/>
      <sheetName val="단가산출서"/>
      <sheetName val="기계경비목록표"/>
      <sheetName val="기계경비(2)"/>
      <sheetName val="뿌리보호재료및비료산출"/>
      <sheetName val="중2 "/>
      <sheetName val="수목중량"/>
      <sheetName val="기계상차"/>
      <sheetName val="기계하차 "/>
      <sheetName val="인력상하차"/>
      <sheetName val="운반(정식)"/>
      <sheetName val="단가대비표"/>
      <sheetName val="정수장 수목수량"/>
      <sheetName val="수목수량"/>
      <sheetName val="이식수목"/>
      <sheetName val="지주수량집계"/>
      <sheetName val="시비량"/>
      <sheetName val="비료수량집계"/>
      <sheetName val="포장수량"/>
      <sheetName val="시설물수량"/>
      <sheetName val="씨앗(지족)"/>
      <sheetName val="SEED"/>
      <sheetName val="씨앗(정수장)"/>
      <sheetName val="잔디면적"/>
      <sheetName val="토공"/>
      <sheetName val="노임"/>
      <sheetName val="단위단가"/>
      <sheetName val="이식대상수목현황"/>
      <sheetName val="이식피벗테이블"/>
      <sheetName val="이식장비상차비"/>
      <sheetName val="이식장비하차비"/>
      <sheetName val="자연석장비상차비"/>
      <sheetName val="자연석운반비"/>
      <sheetName val="굴삭기(사질토보통)"/>
      <sheetName val="굴삭기(점성토보통)"/>
      <sheetName val="중기단가산출근거"/>
      <sheetName val="토사운반비"/>
      <sheetName val="운반거리"/>
      <sheetName val="자연석장비하차비"/>
      <sheetName val="자연석장비놓기"/>
      <sheetName val="자연석장비쌓기"/>
      <sheetName val="자연석장비하차및놓기"/>
      <sheetName val="자연석장비하차및쌓기"/>
      <sheetName val="장비사용식재비"/>
      <sheetName val="불도우저터파기"/>
      <sheetName val="불도우저포설 및 정지"/>
      <sheetName val="불도우저운반"/>
      <sheetName val="다짐기계"/>
      <sheetName val="그레이더(평방당)설계적용"/>
      <sheetName val="살수차"/>
      <sheetName val="그레이더(평방당)"/>
      <sheetName val="그레이더(입방당)"/>
      <sheetName val="트랙터"/>
      <sheetName val="장비사용설계적용식재비"/>
      <sheetName val="이식수목인력상하차비"/>
      <sheetName val="이식수목상차지인력운반비"/>
      <sheetName val="이식수목하차지인력운반비"/>
      <sheetName val="이식목차량운반비"/>
      <sheetName val="자연석운반차량"/>
      <sheetName val="이식목운반차량"/>
      <sheetName val="수목중량산출"/>
      <sheetName val="야생수목뿌리분보호재료비"/>
      <sheetName val="야생수목굴취단가표"/>
      <sheetName val="장비공사"/>
      <sheetName val="unit 4"/>
      <sheetName val="도근좌표"/>
      <sheetName val="직노"/>
      <sheetName val="건축토목내역"/>
      <sheetName val="단위수량"/>
      <sheetName val="별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2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목차"/>
      <sheetName val="표지1"/>
      <sheetName val="표지2"/>
      <sheetName val="산출내역"/>
      <sheetName val="공사원가"/>
      <sheetName val="집계"/>
      <sheetName val="공청설비"/>
      <sheetName val="전화OA"/>
      <sheetName val="유지공구"/>
      <sheetName val="방송설비"/>
      <sheetName val="계측제어"/>
      <sheetName val="이설"/>
      <sheetName val="일위대가"/>
      <sheetName val="단가조사서"/>
      <sheetName val="견적대비"/>
      <sheetName val="노임"/>
      <sheetName val="수질계기"/>
      <sheetName val="목차"/>
      <sheetName val="물가대비표"/>
      <sheetName val="요율"/>
      <sheetName val="전선 및 전선관"/>
      <sheetName val="점검총괄"/>
      <sheetName val="000000"/>
      <sheetName val="원주도급내역서(금차분)"/>
      <sheetName val="Sheet1"/>
      <sheetName val="OPGW기별"/>
      <sheetName val="NOMUBI"/>
      <sheetName val="노무비"/>
      <sheetName val="직노"/>
      <sheetName val="물가시세"/>
      <sheetName val="Macro1"/>
      <sheetName val="Macro2"/>
      <sheetName val="단위단가"/>
      <sheetName val="단위수량"/>
      <sheetName val="공사예산하조서(O.K)"/>
      <sheetName val="을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순공사비"/>
      <sheetName val="XXXXXX"/>
      <sheetName val="개요신"/>
      <sheetName val="증감,갑지"/>
      <sheetName val="설명"/>
      <sheetName val="내역서"/>
      <sheetName val="원가"/>
      <sheetName val="제경비"/>
      <sheetName val="물가상승액"/>
      <sheetName val="1.2차원가"/>
      <sheetName val="1.2차제경비"/>
      <sheetName val="1.2차순공사비 "/>
      <sheetName val="안덕공량"/>
      <sheetName val="육교수량"/>
      <sheetName val="육교공량"/>
      <sheetName val="안덕수량"/>
      <sheetName val="등주"/>
      <sheetName val="가로 "/>
      <sheetName val="케이블집계"/>
      <sheetName val="케이블"/>
      <sheetName val="공량"/>
      <sheetName val="산출근거"/>
      <sheetName val="부대단가"/>
      <sheetName val="부대단가 (2)"/>
      <sheetName val="설계변경이유서"/>
      <sheetName val="수자원"/>
      <sheetName val="일위대가"/>
      <sheetName val="Sheet3"/>
      <sheetName val="12차"/>
      <sheetName val="일위목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부하(성남)"/>
      <sheetName val="표지"/>
      <sheetName val="변압기용량"/>
      <sheetName val="전압조건"/>
      <sheetName val="전압(성남)"/>
      <sheetName val="부하조건"/>
      <sheetName val="일위대가(원본)"/>
      <sheetName val="LOPCALC"/>
      <sheetName val="Sheet17"/>
      <sheetName val="전등수량산출"/>
      <sheetName val="부하계산서"/>
      <sheetName val="BID"/>
      <sheetName val="조도계산서 (도서)"/>
      <sheetName val="노임단가"/>
      <sheetName val="단가조사"/>
      <sheetName val="부하_성남_"/>
      <sheetName val="단가비교표"/>
      <sheetName val="중기일위대가"/>
      <sheetName val="발신정보"/>
      <sheetName val="설계조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순공사비"/>
      <sheetName val="1.2차제경비"/>
      <sheetName val="1.2차순공사비 "/>
      <sheetName val="안덕공량"/>
      <sheetName val="육교수량"/>
      <sheetName val="육교공량"/>
      <sheetName val="안덕수량"/>
      <sheetName val="케이블집계"/>
      <sheetName val="산출근거"/>
      <sheetName val="XXXXXX"/>
      <sheetName val="개요신"/>
      <sheetName val="증감,갑지"/>
      <sheetName val="설명"/>
      <sheetName val="내역서"/>
      <sheetName val="원가"/>
      <sheetName val="제경비"/>
      <sheetName val="물가상승액"/>
      <sheetName val="1.2차원가"/>
      <sheetName val="등주"/>
      <sheetName val="가로 "/>
      <sheetName val="케이블"/>
      <sheetName val="공량"/>
      <sheetName val="부대단가"/>
      <sheetName val="부대단가 (2)"/>
      <sheetName val="설계변경이유서"/>
      <sheetName val="수자원"/>
      <sheetName val="일위대가"/>
      <sheetName val="Sheet3"/>
      <sheetName val="단가산출"/>
      <sheetName val="물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금액내역서"/>
      <sheetName val="원가계산서"/>
      <sheetName val="총괄내역서"/>
      <sheetName val="노무비목록표"/>
      <sheetName val="자재단가대비표"/>
      <sheetName val="중기목록표"/>
      <sheetName val="기계경비"/>
      <sheetName val="단가산출근거목록표"/>
      <sheetName val="내역산근"/>
      <sheetName val="총괄내역서 (2)"/>
      <sheetName val="내역서 (2)"/>
      <sheetName val="일위대가목록표"/>
      <sheetName val="일위대가"/>
      <sheetName val="일위대가 (2)"/>
      <sheetName val="내역산근 (2)"/>
      <sheetName val="순공사비"/>
      <sheetName val="Y-WORK"/>
      <sheetName val="ITEM"/>
      <sheetName val="관급"/>
      <sheetName val="BOQ"/>
      <sheetName val="일위목차"/>
      <sheetName val="약품공급2"/>
      <sheetName val="단가조사서"/>
      <sheetName val="노무비(DB)"/>
      <sheetName val="원가계산"/>
      <sheetName val="일위집계"/>
      <sheetName val="노무비"/>
      <sheetName val="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기리스트"/>
      <sheetName val="견적대비표"/>
      <sheetName val="축산 기기리스트"/>
      <sheetName val="내역서"/>
      <sheetName val="기술부 VENDOR LIST"/>
      <sheetName val="순공사비"/>
      <sheetName val="BO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통가설"/>
      <sheetName val="공종집계"/>
      <sheetName val="건축집계"/>
      <sheetName val="실행예산 (2)"/>
      <sheetName val="실행예산"/>
      <sheetName val="현장관리비"/>
      <sheetName val="원미내역"/>
      <sheetName val="현장추가분"/>
      <sheetName val="노임"/>
      <sheetName val="준검 내역서"/>
      <sheetName val="기기리스트"/>
      <sheetName val="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공통가설"/>
    </sheetNames>
    <sheetDataSet>
      <sheetData sheetId="0" refreshError="1"/>
      <sheetData sheetId="1" refreshError="1"/>
    </sheetDataSet>
  </externalBook>
</externalLink>
</file>

<file path=xl/externalLinks/externalLink2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자재집계"/>
      <sheetName val="원형1호맨홀집계"/>
      <sheetName val="원형1호맨홀"/>
      <sheetName val="원형1호평균높이"/>
      <sheetName val="차집시설집계"/>
      <sheetName val="차집시설수로"/>
      <sheetName val="차집시설맨홀"/>
      <sheetName val="차집시설배관"/>
      <sheetName val="D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백호우계수"/>
      <sheetName val="PYO"/>
      <sheetName val="WON기타"/>
      <sheetName val="NAI-T"/>
      <sheetName val="NAI"/>
      <sheetName val="관급"/>
      <sheetName val="IL-L"/>
      <sheetName val="IL"/>
      <sheetName val="G-IL-L"/>
      <sheetName val="G-IL"/>
      <sheetName val="EQ-L"/>
      <sheetName val="EQ-총"/>
      <sheetName val="EQ-R1"/>
      <sheetName val="BU-L"/>
      <sheetName val="BU"/>
      <sheetName val="BU-손"/>
      <sheetName val="DAN"/>
      <sheetName val="CAL-R"/>
      <sheetName val="운반시간"/>
      <sheetName val="요율표"/>
      <sheetName val="+-"/>
      <sheetName val="F1"/>
      <sheetName val="불도저 계수"/>
      <sheetName val="배토판 용량"/>
      <sheetName val="BD운반거리계수"/>
      <sheetName val="로더계수"/>
      <sheetName val="덤프트럭계수"/>
      <sheetName val="그레이더계수"/>
      <sheetName val="롤러계수"/>
      <sheetName val="디젤파일해머계수"/>
      <sheetName val="SU_전기공량"/>
      <sheetName val="인력터파기품"/>
      <sheetName val="조경계수"/>
      <sheetName val="내역1"/>
      <sheetName val="기자재비"/>
      <sheetName val="일위대가"/>
      <sheetName val="단가"/>
      <sheetName val="일위목차"/>
      <sheetName val="노임"/>
      <sheetName val="공통가설"/>
      <sheetName val="기술부 VENDOR LIST"/>
      <sheetName val="배관단가"/>
      <sheetName val="집계표"/>
      <sheetName val="Sheet6"/>
      <sheetName val="노무비단가"/>
      <sheetName val="토적계산"/>
      <sheetName val="기기리스트"/>
      <sheetName val="총괄표 "/>
      <sheetName val="내역서"/>
      <sheetName val="노임단가"/>
      <sheetName val="대가목록"/>
      <sheetName val="공사비"/>
      <sheetName val="99총공사내역서"/>
      <sheetName val="XL4Poppy"/>
      <sheetName val="중기사용료"/>
      <sheetName val="콘철"/>
      <sheetName val="전기공사일위대가"/>
      <sheetName val="기본단가표"/>
      <sheetName val="시설물일위"/>
      <sheetName val="소방"/>
      <sheetName val="지급자재"/>
      <sheetName val="코드표"/>
      <sheetName val="단가 "/>
      <sheetName val="수목표준대가"/>
      <sheetName val="DONT TOUCH"/>
      <sheetName val="ABUT수량-A1"/>
      <sheetName val="MYUN(MAC)"/>
      <sheetName val="변경내역서(1TH-TH)"/>
      <sheetName val="Sheet1"/>
      <sheetName val="순공사비"/>
      <sheetName val="일위목록"/>
      <sheetName val="요율"/>
      <sheetName val="자재집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2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Sheet1"/>
      <sheetName val="인건비.재료비단가표지"/>
      <sheetName val="환율노임"/>
      <sheetName val="실측단가"/>
      <sheetName val="재료비"/>
      <sheetName val="예측단가간지"/>
      <sheetName val="예측단가"/>
      <sheetName val="예측재료비"/>
      <sheetName val="실측단가간지"/>
      <sheetName val="실측재료비"/>
      <sheetName val="정거장단가간지"/>
      <sheetName val="정거장단가"/>
      <sheetName val="용지단가간지"/>
      <sheetName val="용지측량단가"/>
      <sheetName val="용미말뚝박기"/>
      <sheetName val="지반조사간지"/>
      <sheetName val="보오링"/>
      <sheetName val="자연시료"/>
      <sheetName val="실내시험"/>
      <sheetName val="기타간지"/>
      <sheetName val="공통 재료비 단가"/>
      <sheetName val="용지말뚝박기_도면작성비"/>
      <sheetName val="VXXXXX"/>
      <sheetName val="자재집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2유효폭의 계산"/>
      <sheetName val="Sheet1 (2)"/>
      <sheetName val="계약내역"/>
      <sheetName val="백호우계수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개산공사비"/>
      <sheetName val="공사개요"/>
      <sheetName val="증가분"/>
      <sheetName val="증가수정"/>
      <sheetName val="문의사항"/>
      <sheetName val="갑지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(추정)"/>
      <sheetName val="GAEYO"/>
      <sheetName val="견적조건"/>
      <sheetName val="SUMDO"/>
      <sheetName val="ENDDO"/>
      <sheetName val="PLDB"/>
      <sheetName val="AAA"/>
      <sheetName val="M-HOUR"/>
      <sheetName val="공기"/>
      <sheetName val="Sheet5"/>
      <sheetName val="일위대가"/>
      <sheetName val="SUM-PLT"/>
      <sheetName val="부하계산서"/>
      <sheetName val="부하(성남)"/>
      <sheetName val="BSD (2)"/>
      <sheetName val="아파트 "/>
      <sheetName val="내역서"/>
      <sheetName val="대비"/>
      <sheetName val="집계표"/>
      <sheetName val="금액내역서"/>
      <sheetName val="F4-F7"/>
      <sheetName val="노임단가"/>
      <sheetName val="자재단가"/>
      <sheetName val="정부노임단가"/>
      <sheetName val="토목품셈"/>
      <sheetName val="Sheet1"/>
      <sheetName val="#REF"/>
      <sheetName val="설계조건"/>
      <sheetName val="뚝토공"/>
      <sheetName val="일위대가목차"/>
      <sheetName val="공사비예산서(토목분)"/>
      <sheetName val="갑지"/>
      <sheetName val="인건비"/>
      <sheetName val="토목-물가"/>
      <sheetName val="조명시설"/>
      <sheetName val="소요자재"/>
      <sheetName val="노무산출서"/>
      <sheetName val="guard(mac)"/>
      <sheetName val="VXXXXXXX"/>
      <sheetName val="tggwan(mac)"/>
      <sheetName val="Sheet1 (2)"/>
      <sheetName val="토목주소"/>
      <sheetName val="프랜트면허"/>
      <sheetName val="집 계 표"/>
      <sheetName val="설계내역서"/>
      <sheetName val="직원인원"/>
      <sheetName val="Sheet17"/>
      <sheetName val="Sheet3"/>
      <sheetName val="인사자료총집계"/>
      <sheetName val="교각계산"/>
      <sheetName val="시공계획"/>
      <sheetName val="ABUT수량-A1"/>
      <sheetName val="우각부보강"/>
      <sheetName val="주형"/>
      <sheetName val="가설건물"/>
      <sheetName val="단면가정"/>
      <sheetName val="데이타"/>
      <sheetName val="부대내역"/>
      <sheetName val="ITEM"/>
      <sheetName val="DATA"/>
      <sheetName val="터널조도"/>
      <sheetName val="식재인부"/>
      <sheetName val="제잡비집계"/>
      <sheetName val="1,2공구원가계산서"/>
      <sheetName val="2공구산출내역"/>
      <sheetName val="1공구산출내역서"/>
      <sheetName val="조명율표"/>
      <sheetName val="경비대가표"/>
      <sheetName val="경비단가"/>
      <sheetName val="경비산출"/>
      <sheetName val="허용전류-IEC"/>
      <sheetName val="허용전류-IEC DATA"/>
      <sheetName val="??(??)"/>
      <sheetName val="찍기"/>
      <sheetName val="영동(D)"/>
      <sheetName val="품셈기준"/>
      <sheetName val="노임이"/>
      <sheetName val="구조물공1"/>
      <sheetName val="배수및구조물공1"/>
      <sheetName val="계약"/>
      <sheetName val="재료비"/>
      <sheetName val="할증 "/>
      <sheetName val="Sheet4"/>
      <sheetName val="교각1"/>
      <sheetName val="견적대비"/>
      <sheetName val="물가대비표"/>
      <sheetName val="일위목록"/>
      <sheetName val="요율"/>
      <sheetName val="ENE-CAL 1"/>
      <sheetName val="항목지정"/>
      <sheetName val="설계개요"/>
      <sheetName val="출입자명단"/>
      <sheetName val="일위대가(계측기설치)"/>
      <sheetName val="U_TYPE_1_"/>
      <sheetName val="일위대가-1"/>
      <sheetName val="COVER-P"/>
      <sheetName val="갑지1"/>
      <sheetName val="공사내역"/>
      <sheetName val="단위중기"/>
      <sheetName val="중기일위대가"/>
      <sheetName val="단면 (2)"/>
      <sheetName val="°©Áö(ÃßÁ¤)"/>
      <sheetName val="전기"/>
      <sheetName val="EQUIP LIST"/>
      <sheetName val="BID"/>
      <sheetName val="사용성검토"/>
      <sheetName val="조도계산서 (도서)"/>
      <sheetName val="연돌일위집계"/>
      <sheetName val="내역"/>
      <sheetName val="수량 및 수질"/>
      <sheetName val="용량계산(2006)"/>
      <sheetName val="1단계"/>
      <sheetName val="수량명세서"/>
      <sheetName val="data2"/>
      <sheetName val="Y-WORK"/>
      <sheetName val="산출"/>
      <sheetName val="TOTAL"/>
      <sheetName val="단가조사"/>
      <sheetName val="내역표지"/>
      <sheetName val="ASALTOTA"/>
      <sheetName val="실행내역"/>
      <sheetName val="9GNG운반"/>
      <sheetName val="주요설비계산"/>
      <sheetName val="실험동"/>
      <sheetName val="연구동"/>
      <sheetName val="업무동"/>
      <sheetName val="간접경상비"/>
      <sheetName val="산거각호표"/>
      <sheetName val="CONCRETE"/>
      <sheetName val="기성내역"/>
      <sheetName val="단가비교표"/>
      <sheetName val="배수문"/>
      <sheetName val="동력부하계산"/>
      <sheetName val="기초단면설계"/>
      <sheetName val="FUEL FILLER"/>
      <sheetName val="건물현황"/>
      <sheetName val="단중표"/>
      <sheetName val="가격조사서"/>
      <sheetName val="SRC-B3U2"/>
      <sheetName val="표지(해동)"/>
      <sheetName val="집계표(해동)"/>
      <sheetName val="갑지(해동)"/>
      <sheetName val="내역서(해동)"/>
      <sheetName val="전계가"/>
      <sheetName val="실행"/>
      <sheetName val="PROCURE"/>
      <sheetName val="주관사업"/>
      <sheetName val="1,2,3,4,5단위수량"/>
      <sheetName val="Sheet2"/>
      <sheetName val="000000"/>
      <sheetName val="데리네이타현황"/>
      <sheetName val="산출근거"/>
      <sheetName val="양식3"/>
      <sheetName val="부속동"/>
      <sheetName val="영업2"/>
      <sheetName val="영업3"/>
      <sheetName val="배명(단가)"/>
      <sheetName val="H-PILE 박기"/>
      <sheetName val="투자비"/>
      <sheetName val="조성원가DATA"/>
      <sheetName val="사업비"/>
      <sheetName val="단면치수"/>
      <sheetName val="포설list원본"/>
      <sheetName val="2.2 띠장의 설계"/>
      <sheetName val="내화구조체FTA"/>
      <sheetName val="U-TYPE(1)"/>
      <sheetName val="BOX(1.5X1.5)"/>
      <sheetName val="7.1유효폭"/>
      <sheetName val="건축_물가변동"/>
      <sheetName val="건축-물가변동"/>
      <sheetName val="잡비"/>
      <sheetName val="산근"/>
      <sheetName val="허용전류_IEC"/>
      <sheetName val="허용전류_IEC DATA"/>
      <sheetName val="수전기기DATA"/>
      <sheetName val="설치공사"/>
      <sheetName val="4.단락전류"/>
      <sheetName val="손익"/>
      <sheetName val="수지계산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</sheetDataSet>
  </externalBook>
</externalLink>
</file>

<file path=xl/externalLinks/externalLink2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세"/>
      <sheetName val="투찰"/>
    </sheetNames>
    <sheetDataSet>
      <sheetData sheetId="0" refreshError="1">
        <row r="27">
          <cell r="G27">
            <v>55263</v>
          </cell>
        </row>
      </sheetData>
      <sheetData sheetId="1" refreshError="1"/>
    </sheetDataSet>
  </externalBook>
</externalLink>
</file>

<file path=xl/externalLinks/externalLink2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원가계산"/>
      <sheetName val="설계표지"/>
      <sheetName val="일위대가"/>
      <sheetName val="수량산출"/>
      <sheetName val="재료집계"/>
      <sheetName val="재료산출"/>
      <sheetName val="터파기"/>
      <sheetName val="보조기층"/>
      <sheetName val="포장복구"/>
      <sheetName val="자재단가"/>
      <sheetName val="중기사용료"/>
      <sheetName val="노임단가"/>
      <sheetName val="운반비"/>
      <sheetName val="토공기계"/>
      <sheetName val="소운반"/>
      <sheetName val="부대공"/>
      <sheetName val="기게경비"/>
      <sheetName val="운반조견표"/>
      <sheetName val="설계기준"/>
      <sheetName val="기준내역"/>
      <sheetName val="laroux"/>
      <sheetName val="내역서(기성청구)"/>
      <sheetName val="설계서을"/>
      <sheetName val="투찰"/>
      <sheetName val="용역단가"/>
      <sheetName val="을지"/>
      <sheetName val="Sheet1 (2)"/>
      <sheetName val="단가조사"/>
      <sheetName val="노임"/>
      <sheetName val="감시단가"/>
      <sheetName val="목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물가대비표"/>
      <sheetName val="laroux"/>
      <sheetName val="설계표지"/>
      <sheetName val="산출내역"/>
      <sheetName val="산출내역 (2)"/>
      <sheetName val="원가계산"/>
      <sheetName val="일반시방"/>
      <sheetName val="기술시방"/>
      <sheetName val="운반중량"/>
      <sheetName val="반입자재"/>
      <sheetName val="동원인원"/>
      <sheetName val="예정공정"/>
      <sheetName val="일위집계"/>
      <sheetName val="일위대가1"/>
      <sheetName val="수량계산서"/>
      <sheetName val="노임단가"/>
      <sheetName val="결정의견서"/>
      <sheetName val="공사개요"/>
      <sheetName val="4.2유효폭의 계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비대비"/>
      <sheetName val="내역(중앙)"/>
      <sheetName val="호표"/>
      <sheetName val="남사개략공사비산출기준"/>
      <sheetName val="일위(총괄)"/>
      <sheetName val="일위대가"/>
      <sheetName val="부단수천공"/>
      <sheetName val="수원공사비"/>
      <sheetName val="자재대"/>
      <sheetName val="직접경비"/>
      <sheetName val="직접인건비"/>
      <sheetName val="형틀공사"/>
      <sheetName val="예측단가간지"/>
      <sheetName val="단가"/>
      <sheetName val="맨홀_공사비"/>
      <sheetName val="터파기및재료"/>
      <sheetName val="Data&amp;Result"/>
      <sheetName val="용역단가"/>
      <sheetName val="식재인부"/>
      <sheetName val="라.공사비"/>
      <sheetName val="자재단가"/>
      <sheetName val="TYPE-A"/>
      <sheetName val="4.2유효폭의 계산"/>
      <sheetName val="입찰"/>
      <sheetName val="현경"/>
      <sheetName val="Sheet1 (2)"/>
      <sheetName val="공사비"/>
      <sheetName val="시점교대"/>
      <sheetName val="부대내역"/>
      <sheetName val="코드"/>
      <sheetName val="내역(창신)"/>
      <sheetName val="내역서"/>
      <sheetName val="토목"/>
      <sheetName val="부관수량집계"/>
      <sheetName val="단위수량"/>
      <sheetName val="설계기준"/>
      <sheetName val="내역1"/>
      <sheetName val="물가대비표"/>
      <sheetName val="단위단가"/>
      <sheetName val="제잡비계산"/>
      <sheetName val="노임"/>
      <sheetName val="Baby일위대가"/>
      <sheetName val="N賃率-職"/>
      <sheetName val="토사(PE)"/>
      <sheetName val="5지구단위"/>
      <sheetName val="원가계산서"/>
      <sheetName val="합계"/>
      <sheetName val="종배수관"/>
      <sheetName val="관거공사비"/>
      <sheetName val="input"/>
      <sheetName val="도근좌표"/>
      <sheetName val="관리,공감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물가대비표"/>
      <sheetName val="설계표지 (2)"/>
      <sheetName val="설계표지"/>
      <sheetName val="일반시방"/>
      <sheetName val="기술시방"/>
      <sheetName val="산출내역"/>
      <sheetName val="원가계산"/>
      <sheetName val="일위집계"/>
      <sheetName val="일위대가"/>
      <sheetName val="운반중량"/>
      <sheetName val="수량계산"/>
      <sheetName val="수량계산 (2)"/>
      <sheetName val="자재표"/>
      <sheetName val="동원인원"/>
      <sheetName val="예정공정"/>
      <sheetName val="중기사용"/>
      <sheetName val="노임단가"/>
      <sheetName val="결정의견서"/>
      <sheetName val="공사개요"/>
      <sheetName val="설계범위"/>
      <sheetName val="기초"/>
      <sheetName val="Sheet6"/>
      <sheetName val="트래쉬랙도장공사"/>
      <sheetName val="점검총괄"/>
      <sheetName val="공비대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밸브설치"/>
      <sheetName val="목록"/>
      <sheetName val="강관설치"/>
      <sheetName val="STS관설치"/>
      <sheetName val="HI-3P관접합"/>
      <sheetName val="배관보온"/>
      <sheetName val="신축관설치"/>
      <sheetName val="강관플랜지접합"/>
      <sheetName val="STS플랜지접합"/>
      <sheetName val="PVC플랜지접합"/>
      <sheetName val="HI-3P플랜지접합"/>
      <sheetName val="드레인,에어밴트"/>
      <sheetName val="HOSE CONN"/>
      <sheetName val="잡철물,페인트"/>
      <sheetName val="노"/>
      <sheetName val="재"/>
      <sheetName val="PVC관설치"/>
      <sheetName val="일위대가"/>
      <sheetName val="Y-WORK"/>
      <sheetName val="Sheet1"/>
      <sheetName val="1단계"/>
      <sheetName val="GI-LIST"/>
      <sheetName val="물가대비표"/>
      <sheetName val="본공사"/>
      <sheetName val="공비대비"/>
      <sheetName val="Sheet6"/>
      <sheetName val="자재(원원+원대)"/>
      <sheetName val="단가"/>
      <sheetName val="4차원가계산서"/>
      <sheetName val="기초자료"/>
      <sheetName val="관리,공감"/>
      <sheetName val="투찰"/>
      <sheetName val="일위대가(1)"/>
      <sheetName val="PI-ILWE"/>
      <sheetName val="직접경비"/>
      <sheetName val="직접인건비"/>
      <sheetName val="예정공정완"/>
      <sheetName val="실행철강하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터파기및재료"/>
      <sheetName val="DATE"/>
      <sheetName val="물가시세"/>
      <sheetName val="노임단가"/>
      <sheetName val="하중계산"/>
      <sheetName val="투찰"/>
      <sheetName val="밸브설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예총"/>
      <sheetName val="산근"/>
      <sheetName val="개"/>
      <sheetName val="대비표"/>
      <sheetName val="평3"/>
      <sheetName val="평"/>
      <sheetName val="Sheet1"/>
      <sheetName val="BID"/>
      <sheetName val="공사개요"/>
      <sheetName val="PIPE(UG)내역"/>
      <sheetName val="공비대비"/>
      <sheetName val="Y-WORK"/>
      <sheetName val="터파기및재료"/>
      <sheetName val="일위대가"/>
      <sheetName val="밸브설치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명시설"/>
      <sheetName val="000000"/>
      <sheetName val="일위대가"/>
      <sheetName val="예총"/>
      <sheetName val="Sheet1"/>
      <sheetName val="Sheet2"/>
      <sheetName val="Sheet3"/>
      <sheetName val="터파기및재료"/>
      <sheetName val="터파기_x0000__x0000_료"/>
      <sheetName val="일위대가9803"/>
      <sheetName val="대로근거"/>
      <sheetName val="중로근거"/>
      <sheetName val="TOTAL3"/>
      <sheetName val="A-4"/>
      <sheetName val="물가"/>
      <sheetName val="type-F"/>
      <sheetName val="토사(PE)"/>
      <sheetName val="산출근거"/>
      <sheetName val="시선유도표지집계표"/>
      <sheetName val="토목주소"/>
      <sheetName val="원형1호맨홀토공수량"/>
      <sheetName val="날개벽수량표"/>
      <sheetName val="토공(본관-토사)"/>
      <sheetName val="토공(분기관-토사)"/>
      <sheetName val="토공(분기관-암)"/>
      <sheetName val="토공(본관-암)"/>
      <sheetName val="노임단가"/>
      <sheetName val="역T형(H=6.0) (2)"/>
      <sheetName val="BID"/>
      <sheetName val="8.PILE  (돌출)"/>
      <sheetName val="바닥판"/>
      <sheetName val="1"/>
      <sheetName val="노임"/>
      <sheetName val="부대내역"/>
      <sheetName val="수주현황2월"/>
      <sheetName val="대비"/>
      <sheetName val="플랜트 설치"/>
      <sheetName val="출력표-본사"/>
      <sheetName val="빗물받이(910-510-410)"/>
      <sheetName val="입찰안"/>
      <sheetName val="단위중량"/>
      <sheetName val="말뚝지지력산정"/>
      <sheetName val="6PILE  (돌출)"/>
      <sheetName val="개산공사비"/>
      <sheetName val="TYPE-A"/>
      <sheetName val="SLAB"/>
      <sheetName val="2@ BOX"/>
      <sheetName val="DATE"/>
      <sheetName val="진주방향"/>
      <sheetName val="설계조건"/>
      <sheetName val="토공유동표"/>
      <sheetName val="차액보증"/>
      <sheetName val="4.2유효폭의 계산"/>
      <sheetName val="INPUT"/>
      <sheetName val="공사비집계"/>
      <sheetName val="단가"/>
      <sheetName val="ETC"/>
      <sheetName val="적정심사"/>
      <sheetName val="산출내역서집계표"/>
      <sheetName val="기타 정보통신공사"/>
      <sheetName val="내역서"/>
      <sheetName val="연결관암거"/>
      <sheetName val="3련 BOX"/>
      <sheetName val="음봉방향"/>
      <sheetName val="1.설계조건"/>
      <sheetName val="Y-WORK"/>
      <sheetName val="집계"/>
      <sheetName val="수량집계"/>
      <sheetName val="하중계산"/>
      <sheetName val="관로토공"/>
      <sheetName val="N賃率-職"/>
      <sheetName val="COPING"/>
      <sheetName val="갑지"/>
      <sheetName val="Sheet1 (2)"/>
      <sheetName val="금액내역서"/>
      <sheetName val="단가산출"/>
      <sheetName val="단위수량"/>
      <sheetName val="가시설수량"/>
      <sheetName val="ABUT수량-A1"/>
      <sheetName val="시중노임"/>
      <sheetName val="시행후면적"/>
      <sheetName val="I.설계조건"/>
      <sheetName val="실행"/>
      <sheetName val="기자재수량"/>
      <sheetName val="I一般比"/>
      <sheetName val="배수공"/>
      <sheetName val="#REF"/>
      <sheetName val="2002하반기노임기준"/>
      <sheetName val="맨홀수량"/>
      <sheetName val="단위단가"/>
      <sheetName val="미드수량"/>
      <sheetName val="투찰"/>
      <sheetName val="단면 (2)"/>
      <sheetName val="BEND LOSS"/>
      <sheetName val="노원열병합  건축공사기성내역서"/>
      <sheetName val="REACTION(USE평시)"/>
      <sheetName val="REACTION(USD지진시)"/>
      <sheetName val="보차도경계석"/>
      <sheetName val="수량산출"/>
      <sheetName val="견적단가"/>
      <sheetName val="용수량(생활용수)"/>
      <sheetName val="데리네이타현황"/>
      <sheetName val="차수공개요"/>
      <sheetName val="설계명세서"/>
      <sheetName val="DB구축"/>
      <sheetName val="전기"/>
      <sheetName val="내역서적용수량"/>
      <sheetName val="1.설계기준"/>
      <sheetName val="(A)내역서"/>
      <sheetName val="도로구조공사비"/>
      <sheetName val="도로토공공사비"/>
      <sheetName val="여수토공사비"/>
      <sheetName val="날개벽"/>
      <sheetName val="기초공"/>
      <sheetName val="기둥(원형)"/>
      <sheetName val="참조"/>
      <sheetName val="설비비3"/>
      <sheetName val="비탈면보호공수량산출"/>
      <sheetName val="장비"/>
      <sheetName val="산근1"/>
      <sheetName val="노무"/>
      <sheetName val="자재"/>
      <sheetName val="CTEMCOST"/>
      <sheetName val="강관 및 부속"/>
      <sheetName val="근로자자료입력"/>
      <sheetName val="2월 노임대장"/>
      <sheetName val="건축내역"/>
      <sheetName val="건축원가계산서"/>
      <sheetName val="기본DATA"/>
      <sheetName val="SLAB&quot;1&quot;"/>
      <sheetName val="STAND20"/>
      <sheetName val="울산자금"/>
      <sheetName val="PAINT"/>
      <sheetName val="현관비DATA"/>
      <sheetName val="토목내역"/>
      <sheetName val="중기일위대가"/>
      <sheetName val="설계명세"/>
      <sheetName val="배수관토공산출"/>
      <sheetName val="guard(mac)"/>
      <sheetName val="C.배수관공"/>
      <sheetName val="덕전리"/>
      <sheetName val="기성부분액내역서(국고)"/>
      <sheetName val="수량3"/>
      <sheetName val="전기일위대가"/>
      <sheetName val="배수관토공"/>
      <sheetName val="노임이"/>
      <sheetName val="수리결과"/>
      <sheetName val="기초일위"/>
      <sheetName val="설계내역서"/>
      <sheetName val="일위대가 "/>
      <sheetName val="산거각호표"/>
      <sheetName val="조건"/>
      <sheetName val="BSD (2)"/>
      <sheetName val="소비자가"/>
      <sheetName val="토공"/>
      <sheetName val="중기손료"/>
      <sheetName val="기계경비집계"/>
      <sheetName val="단가산출 (2)"/>
      <sheetName val="본실행경비"/>
      <sheetName val="건축일"/>
      <sheetName val="수납장배치도"/>
      <sheetName val="조경"/>
      <sheetName val="세부내역"/>
      <sheetName val="참고자료"/>
      <sheetName val="평가데이터"/>
      <sheetName val="총괄내역"/>
      <sheetName val="선금급신청서"/>
      <sheetName val="자재단가비교표"/>
      <sheetName val="집계표"/>
      <sheetName val="설비비4"/>
      <sheetName val="토적표"/>
      <sheetName val="1TL종점(1)"/>
      <sheetName val="경비2내역"/>
      <sheetName val="DIAPHRAGM"/>
      <sheetName val="자료"/>
      <sheetName val="식재일위대가"/>
      <sheetName val="노단"/>
      <sheetName val="자단"/>
      <sheetName val="유림골조"/>
      <sheetName val="화전내"/>
      <sheetName val="L_RPTB~1"/>
      <sheetName val="일반부표"/>
      <sheetName val="본체"/>
      <sheetName val="준공정산보고서"/>
      <sheetName val="계획집계"/>
      <sheetName val="부대"/>
      <sheetName val="도로구조물산근"/>
      <sheetName val="단가결정"/>
      <sheetName val="설내역서 "/>
      <sheetName val="인사자료총집계"/>
      <sheetName val="48일위"/>
      <sheetName val="수량산출서-2"/>
      <sheetName val="Output"/>
      <sheetName val="자재목록"/>
      <sheetName val="중기목록"/>
      <sheetName val="일위목록"/>
      <sheetName val="단가목록"/>
      <sheetName val="터파기"/>
      <sheetName val="설계서"/>
      <sheetName val="기본일위"/>
      <sheetName val="교각계산"/>
      <sheetName val="맨홀접합조서"/>
      <sheetName val="우수맨홀 수량 및 높이 집계"/>
      <sheetName val="우수맨홀(차도측2호)"/>
      <sheetName val="특2호각형맨홀(차도측)"/>
      <sheetName val="특3호각형맨홀(차도측)"/>
      <sheetName val="특4호각형맨홀(차도측)"/>
      <sheetName val="우수맨홀(보도측2호)"/>
      <sheetName val="특2호각형맨홀(보도측)"/>
      <sheetName val="암거맨홀(차도측)"/>
      <sheetName val="일위대가1"/>
      <sheetName val="실행철강하도"/>
      <sheetName val="관로수량총괄집계표"/>
      <sheetName val="L집(수평부)"/>
      <sheetName val="L집(성토부)"/>
      <sheetName val="경산"/>
      <sheetName val="2공구산출내역"/>
      <sheetName val="적용단위길이"/>
      <sheetName val="피벗테이블데이터분석"/>
      <sheetName val="물가대비표"/>
      <sheetName val="단가조사서"/>
      <sheetName val="부하계산서"/>
      <sheetName val="음성방향"/>
      <sheetName val="산출기준자료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설비"/>
      <sheetName val="공틀공사"/>
      <sheetName val="용역비내역-진짜"/>
      <sheetName val="토목"/>
      <sheetName val="타공종포장공제집계표"/>
      <sheetName val="맨홀수량산출"/>
      <sheetName val="사유서제출현황-2"/>
      <sheetName val="기본사항"/>
      <sheetName val="쌍송교"/>
      <sheetName val="교각1"/>
      <sheetName val="목록"/>
      <sheetName val="5-3.지급자재수불현황"/>
      <sheetName val="SKETCH"/>
      <sheetName val="유리"/>
      <sheetName val="기계경비(시간당)"/>
      <sheetName val="램머"/>
      <sheetName val="견적기준"/>
      <sheetName val="IMPEADENCE MAP 취수장"/>
      <sheetName val="직재"/>
      <sheetName val="일위_파일"/>
      <sheetName val="가시설단위수량"/>
      <sheetName val="콘_재료분리(1)"/>
      <sheetName val="이토변실(A3-LINE)"/>
      <sheetName val="구조물철거타공정이월"/>
      <sheetName val="옹벽1"/>
      <sheetName val="4차원가계산서"/>
      <sheetName val="갑지(추정)"/>
      <sheetName val="간지"/>
      <sheetName val="관급자재"/>
      <sheetName val="소분류목록"/>
      <sheetName val="Sheet4"/>
      <sheetName val="E총"/>
      <sheetName val="예정(3)"/>
      <sheetName val="단위수량산출"/>
      <sheetName val="내역"/>
      <sheetName val="200"/>
      <sheetName val="개소별수량산출"/>
      <sheetName val="업무처리전"/>
      <sheetName val="공통"/>
      <sheetName val="Total"/>
      <sheetName val="방음벽기초"/>
      <sheetName val="코드표"/>
      <sheetName val="안정계산"/>
      <sheetName val="건축(을)"/>
      <sheetName val="인건비"/>
      <sheetName val="설-원가"/>
      <sheetName val="설치자재"/>
      <sheetName val="단중"/>
      <sheetName val="재료비"/>
      <sheetName val="자재집계표"/>
      <sheetName val="투찰추정"/>
      <sheetName val="마산월령동골조물량변경"/>
      <sheetName val="도로포장면적산출(1)"/>
      <sheetName val="FPA"/>
      <sheetName val="순수개발"/>
      <sheetName val="11"/>
      <sheetName val="포장공수량집계표"/>
      <sheetName val="현장관리비"/>
      <sheetName val="DESIGN CRITERIA"/>
      <sheetName val="새공통(96임금인상기준)"/>
      <sheetName val="sw1"/>
      <sheetName val="공량산출서"/>
      <sheetName val="PIPE(UG)내역"/>
      <sheetName val="원형맨홀수량"/>
      <sheetName val="단면가정"/>
      <sheetName val="조직"/>
      <sheetName val="공사원가계산서"/>
      <sheetName val="도급예산내역서총괄표"/>
      <sheetName val="1단계"/>
      <sheetName val="Sheet14"/>
      <sheetName val="Sheet13"/>
      <sheetName val="구역화물"/>
      <sheetName val="시험비"/>
      <sheetName val="일위대가목록"/>
      <sheetName val="자재단가"/>
      <sheetName val="A1"/>
      <sheetName val="단위목록"/>
      <sheetName val="파일의이용"/>
      <sheetName val="유림총괄"/>
      <sheetName val="인건-측정"/>
      <sheetName val="총괄표"/>
      <sheetName val="배력철근"/>
      <sheetName val="토공(우물통,기타) "/>
      <sheetName val="변수2"/>
      <sheetName val="저항"/>
      <sheetName val="목차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</sheetNames>
    <sheetDataSet>
      <sheetData sheetId="0" refreshError="1"/>
    </sheetDataSet>
  </externalBook>
</externalLink>
</file>

<file path=xl/externalLinks/externalLink2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"/>
      <sheetName val="제경비"/>
      <sheetName val="원가계산서"/>
      <sheetName val="내역서"/>
      <sheetName val="일위(전기)"/>
      <sheetName val="목록"/>
      <sheetName val="기계경비2"/>
      <sheetName val="직영비"/>
      <sheetName val="인건비"/>
      <sheetName val="산근"/>
      <sheetName val="기계경비1"/>
      <sheetName val="일위(발전)"/>
      <sheetName val="단가(발전)"/>
      <sheetName val="세부내역"/>
      <sheetName val="일위대가"/>
      <sheetName val="일위-1"/>
      <sheetName val="노임단가"/>
      <sheetName val="WORK"/>
      <sheetName val="산출명세서"/>
      <sheetName val="분전함신설"/>
      <sheetName val="접지1종"/>
      <sheetName val="단가 "/>
      <sheetName val="노임"/>
      <sheetName val="점검총괄"/>
      <sheetName val="일위목차"/>
      <sheetName val="단가비교표"/>
      <sheetName val="총괄서"/>
      <sheetName val="★도급내역"/>
      <sheetName val="조건"/>
      <sheetName val="집계"/>
      <sheetName val="Y-WORK"/>
      <sheetName val="ilch"/>
      <sheetName val="노임단가(2000하반기)"/>
      <sheetName val="일위대가(원본)"/>
      <sheetName val="기자재수량"/>
      <sheetName val="물가대비표"/>
      <sheetName val="노무비단가"/>
      <sheetName val="TABLE"/>
      <sheetName val="경산(을)"/>
      <sheetName val="#REF"/>
      <sheetName val="조명시설"/>
      <sheetName val="목차"/>
      <sheetName val="설계변경내역서"/>
      <sheetName val="밸브설치"/>
      <sheetName val="안동댐-발전설비"/>
      <sheetName val="세부내역(총괄)"/>
      <sheetName val="요율"/>
      <sheetName val="설계명세서"/>
      <sheetName val="제1장"/>
      <sheetName val="학생내역"/>
      <sheetName val="소비자가"/>
      <sheetName val="시설물일위"/>
      <sheetName val="원형맨홀수량"/>
      <sheetName val="대운반(철재)"/>
      <sheetName val="36신설수량"/>
      <sheetName val="40집계"/>
      <sheetName val="공비대비"/>
      <sheetName val="인건-측정"/>
      <sheetName val="1"/>
      <sheetName val="설계서을"/>
      <sheetName val="터파기및재료"/>
      <sheetName val="22-1소단"/>
      <sheetName val="22-2M단"/>
      <sheetName val="Macro(차단기)"/>
      <sheetName val="Macro1"/>
      <sheetName val="백룡교차로"/>
      <sheetName val="산정교차로"/>
      <sheetName val="신영교차로"/>
      <sheetName val="일위대가(가설)"/>
      <sheetName val="내역"/>
      <sheetName val="sw1"/>
      <sheetName val="인부노임"/>
      <sheetName val="수량계산서_세부"/>
      <sheetName val="코드표"/>
      <sheetName val="BID"/>
      <sheetName val="BEND LOSS"/>
      <sheetName val="data"/>
      <sheetName val="8.경비"/>
      <sheetName val="예총"/>
      <sheetName val="일위_파일"/>
      <sheetName val="단가 및 재료비"/>
      <sheetName val="TOTAL3"/>
      <sheetName val="자재단가표"/>
      <sheetName val="일위대가 "/>
      <sheetName val="소방사항"/>
      <sheetName val="건축일위()"/>
      <sheetName val="소야공정계획표"/>
      <sheetName val="산출내역서집계표"/>
      <sheetName val="Sheet2"/>
      <sheetName val="토목품셈"/>
      <sheetName val="Sheet1"/>
      <sheetName val="설계예산서(2_소천우회토목)"/>
      <sheetName val="IMP(MAIN)"/>
      <sheetName val="IMP (REACTOR)"/>
      <sheetName val="남양시작동010313100%"/>
      <sheetName val="Baby일위대가"/>
      <sheetName val="근로자자료입력"/>
      <sheetName val="참고자료"/>
      <sheetName val="기자재비"/>
      <sheetName val="여과지동"/>
      <sheetName val="기초자료"/>
      <sheetName val="Sheet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2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단가"/>
    </sheetNames>
    <sheetDataSet>
      <sheetData sheetId="0" refreshError="1"/>
      <sheetData sheetId="1" refreshError="1"/>
    </sheetDataSet>
  </externalBook>
</externalLink>
</file>

<file path=xl/externalLinks/externalLink2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집계"/>
      <sheetName val="몰탈,연장집계"/>
      <sheetName val="연장집계"/>
      <sheetName val="연장산출"/>
      <sheetName val="절단집계"/>
      <sheetName val="절단수량"/>
      <sheetName val="맨홀집계"/>
      <sheetName val="맨홀수량"/>
      <sheetName val="맨홀단위"/>
      <sheetName val="맨홀H"/>
      <sheetName val="평균높이"/>
      <sheetName val="대로근거"/>
      <sheetName val="중로근거"/>
      <sheetName val="DATE"/>
      <sheetName val="값"/>
      <sheetName val="배수장토목공사비"/>
      <sheetName val="집계"/>
      <sheetName val="수량산출"/>
      <sheetName val="총괄"/>
      <sheetName val="인수공"/>
      <sheetName val="노임단가"/>
      <sheetName val="터파기및재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주요자재집계"/>
      <sheetName val="수량집계"/>
      <sheetName val="수밀시험"/>
      <sheetName val="가물막이"/>
      <sheetName val="안전휀스"/>
      <sheetName val="CCTV"/>
      <sheetName val="관보호공"/>
      <sheetName val="도로횡단-D300"/>
      <sheetName val="수로파취"/>
      <sheetName val="수로파취복구"/>
      <sheetName val="맨홀수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단가"/>
      <sheetName val="laroux"/>
      <sheetName val="가로등관급"/>
      <sheetName val="수탁공사비"/>
      <sheetName val="도급제경비"/>
      <sheetName val="설계예산서"/>
      <sheetName val="일위대가"/>
      <sheetName val="단가산출"/>
      <sheetName val="수량집계"/>
      <sheetName val="수량산출서"/>
      <sheetName val="산출근거"/>
      <sheetName val="목차"/>
      <sheetName val="원가계산서"/>
      <sheetName val="집계표"/>
      <sheetName val="내역서"/>
      <sheetName val="일위대가표"/>
      <sheetName val="단가조사서"/>
      <sheetName val="원가계산서 (2)"/>
      <sheetName val="총집계표"/>
      <sheetName val="수량산출"/>
      <sheetName val="자재"/>
      <sheetName val="전-내역"/>
      <sheetName val="집계표(수배전제조구매)"/>
      <sheetName val="노임 단가"/>
      <sheetName val="밸브설치"/>
      <sheetName val="단1"/>
      <sheetName val="교각토공"/>
      <sheetName val="분전함신설"/>
      <sheetName val="접지1종"/>
      <sheetName val="페이징 배관배선"/>
      <sheetName val="점검총괄"/>
      <sheetName val="내역"/>
      <sheetName val="현장관리비"/>
      <sheetName val="일위"/>
      <sheetName val="내역(중앙)"/>
      <sheetName val="참조"/>
      <sheetName val="1-7(재가공내역)"/>
      <sheetName val="45,46"/>
      <sheetName val="99 조정금액"/>
      <sheetName val="수량집계표"/>
      <sheetName val="수자재단위당"/>
      <sheetName val="내역서 (2)"/>
      <sheetName val="Y-WORK"/>
      <sheetName val="덕전리"/>
      <sheetName val="48일위(기존)"/>
      <sheetName val="단가"/>
      <sheetName val="원가산출서"/>
      <sheetName val="Sens&amp;Anal"/>
      <sheetName val="세부내역"/>
      <sheetName val="교통대책내역"/>
      <sheetName val="맨홀수량"/>
      <sheetName val="DATE"/>
      <sheetName val="내역(창신)"/>
      <sheetName val="일반수량총괄집계"/>
      <sheetName val="인건-측정"/>
      <sheetName val="노임"/>
      <sheetName val="도로횡단-D300"/>
      <sheetName val="70%"/>
      <sheetName val="식재가격"/>
      <sheetName val="식재총괄"/>
      <sheetName val="일위목록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2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77"/>
      <sheetName val="#REF"/>
      <sheetName val="6PILE  (돌출)"/>
      <sheetName val="내역서"/>
      <sheetName val="자재"/>
      <sheetName val="마산방향"/>
      <sheetName val="진주방향"/>
      <sheetName val="종배수관"/>
      <sheetName val="말뚝지지력산정"/>
      <sheetName val="수량집계"/>
      <sheetName val="1.설계조건"/>
      <sheetName val="DATE"/>
      <sheetName val="단가산출"/>
      <sheetName val="맨홀수량"/>
      <sheetName val="맨홀수량산출"/>
      <sheetName val="단가"/>
      <sheetName val="수안보-MBR1"/>
      <sheetName val="노임"/>
      <sheetName val="원형맨홀수량"/>
      <sheetName val="방음벽기초(H=4m)"/>
      <sheetName val="터파기및재료"/>
      <sheetName val="단면가정"/>
      <sheetName val="집계표"/>
      <sheetName val="상-교대(A1-A2)"/>
      <sheetName val="변경후-SHEET"/>
      <sheetName val="우배수"/>
      <sheetName val="총괄표"/>
      <sheetName val="일위대가표"/>
      <sheetName val="8.PILE  (돌출)"/>
      <sheetName val="삼보지질"/>
      <sheetName val="품셈TABLE"/>
      <sheetName val="9GNG운반"/>
      <sheetName val="ABUT수량-A1"/>
      <sheetName val="수직구(H-pile)"/>
      <sheetName val="보성조서"/>
      <sheetName val="3BL공동구 수량"/>
      <sheetName val="COPING"/>
      <sheetName val="쌍송교"/>
      <sheetName val="시중노임단가"/>
      <sheetName val="지구단위계획"/>
      <sheetName val="바닥판"/>
      <sheetName val="입력DATA"/>
      <sheetName val="총집계표"/>
      <sheetName val="노임단가"/>
      <sheetName val="예정(3)"/>
      <sheetName val="동원(3)"/>
      <sheetName val="터널조도"/>
      <sheetName val="조도계산서 (도서)"/>
      <sheetName val="Sheet1"/>
      <sheetName val="평균터파기고(1-2,ASP)"/>
      <sheetName val="가시설(TYPE-A)"/>
      <sheetName val="1-1평균터파기고(1)"/>
      <sheetName val="조명시설"/>
      <sheetName val="단위수량"/>
      <sheetName val="MFAB"/>
      <sheetName val="MFRT"/>
      <sheetName val="MPKG"/>
      <sheetName val="MPRD"/>
      <sheetName val="1.3.1절점좌표"/>
      <sheetName val="1.1설계기준"/>
      <sheetName val="5.모델링"/>
      <sheetName val="일위"/>
      <sheetName val="대창(장성)"/>
      <sheetName val="대창(함평)-창열"/>
      <sheetName val="일위대가"/>
      <sheetName val="실행철강하도"/>
      <sheetName val="4.말뚝설계"/>
      <sheetName val="계산식"/>
      <sheetName val="1호맨홀수량산출"/>
      <sheetName val="물집"/>
      <sheetName val="인구밀도산정"/>
      <sheetName val="1호철근량"/>
      <sheetName val="설계"/>
      <sheetName val="DATA"/>
      <sheetName val="물질수지-음식물  "/>
      <sheetName val="교통표지판수량집계표"/>
      <sheetName val="배수통관(좌)"/>
      <sheetName val="99 조정금액"/>
      <sheetName val="단가비교표_공통1"/>
      <sheetName val="수자재단위당"/>
      <sheetName val="단가 및 재료비"/>
      <sheetName val="단가산출1"/>
      <sheetName val="수량산출"/>
      <sheetName val="교각1"/>
      <sheetName val="변화치수"/>
      <sheetName val="우각부보강"/>
      <sheetName val="TYPE-A"/>
      <sheetName val="단가(1)"/>
      <sheetName val="기둥(원형)"/>
      <sheetName val="현장조사"/>
      <sheetName val="BID"/>
      <sheetName val="내역표지"/>
      <sheetName val="맨홀토공"/>
      <sheetName val="내역(중앙)"/>
      <sheetName val="1차3회-개소별명세서-빨간색-인쇄용(21873)"/>
      <sheetName val="인상효1"/>
      <sheetName val="흙쌓기도수로설치현황(1)"/>
      <sheetName val="NOMUBI"/>
      <sheetName val="플랜트 설치"/>
      <sheetName val="교통대책내역"/>
      <sheetName val="MOTOR"/>
      <sheetName val="차액보증"/>
      <sheetName val="설 계"/>
      <sheetName val="1호맨홀가감수량"/>
      <sheetName val="capbeam(1)"/>
      <sheetName val="식재가격"/>
      <sheetName val="식재총괄"/>
      <sheetName val="일위목록"/>
      <sheetName val="일반수량총괄집계"/>
      <sheetName val="토목주소"/>
      <sheetName val="프랜트면허"/>
      <sheetName val="조건표"/>
      <sheetName val="수리계산(2021)"/>
      <sheetName val="眞비상(진주)"/>
      <sheetName val="guard(mac)"/>
      <sheetName val="용소리교"/>
      <sheetName val="날개벽수량표"/>
      <sheetName val="노무비"/>
      <sheetName val="4.2유효폭의 계산"/>
      <sheetName val="일위대가(계측기설치)"/>
      <sheetName val="교각계산"/>
      <sheetName val="진상-금이"/>
      <sheetName val="Total"/>
      <sheetName val="토공1차"/>
      <sheetName val="전체내역 (2)"/>
      <sheetName val="산출근거"/>
      <sheetName val="기초계산(Pmax)"/>
      <sheetName val="6PILE__(돌출)"/>
      <sheetName val="내역서 (2)"/>
      <sheetName val="대운산출"/>
      <sheetName val="N賃率-職"/>
      <sheetName val="산출내역서집계표"/>
      <sheetName val="70%"/>
      <sheetName val="상수도토공집계표"/>
      <sheetName val="ⴭⴭⴭⴭ"/>
      <sheetName val="기계경비"/>
      <sheetName val="수문일1"/>
      <sheetName val="식재수량표"/>
      <sheetName val="2002하반기노임기준"/>
      <sheetName val="내역서01"/>
      <sheetName val="정렬"/>
      <sheetName val="tggwan(mac)"/>
      <sheetName val="이토변실(A3-LINE)"/>
      <sheetName val="8-3기계경비"/>
      <sheetName val="sw1"/>
      <sheetName val="7.산출집계"/>
      <sheetName val="3.단가산출서"/>
      <sheetName val="4.일위산출"/>
      <sheetName val="9.자재단가"/>
      <sheetName val="투찰"/>
      <sheetName val="1~69"/>
      <sheetName val="집수정"/>
      <sheetName val="원형1호맨홀토공수량"/>
      <sheetName val="용집"/>
      <sheetName val="수목단가"/>
      <sheetName val="지수"/>
      <sheetName val="자재비"/>
      <sheetName val="1.설계기준"/>
      <sheetName val="내역"/>
      <sheetName val="L_RPTA05_목록"/>
      <sheetName val="기기리스트"/>
      <sheetName val="집계표(육상)"/>
      <sheetName val="연결임시"/>
      <sheetName val="인수공규격"/>
      <sheetName val="보차도경계석"/>
      <sheetName val="입력창"/>
      <sheetName val="설계내역서"/>
      <sheetName val="JUCKEYK"/>
      <sheetName val="단면치수"/>
      <sheetName val="01AC"/>
      <sheetName val="일위대가(가설)"/>
      <sheetName val="6공구(당초)"/>
      <sheetName val="입찰안"/>
      <sheetName val="3지구단위"/>
      <sheetName val="5지구단위"/>
      <sheetName val="인건-측정"/>
      <sheetName val="설계예산서"/>
      <sheetName val="전력구구조물산근"/>
      <sheetName val="토공 total"/>
      <sheetName val="집계"/>
      <sheetName val="건축내역"/>
      <sheetName val="건축원가계산서"/>
      <sheetName val="미드수량"/>
      <sheetName val="설계조건"/>
      <sheetName val="배수내역 (2)"/>
      <sheetName val="포장공(집계)"/>
      <sheetName val="Sheet1 (2)"/>
      <sheetName val="라.공사비"/>
      <sheetName val="다.도서인쇄비"/>
      <sheetName val="기초자료"/>
      <sheetName val="3. 지하차도 물량 집계표"/>
      <sheetName val="2호맨홀공제수량"/>
      <sheetName val="대비"/>
      <sheetName val="POOM_MOTO"/>
      <sheetName val="CALCULATION"/>
      <sheetName val="WIND"/>
      <sheetName val="FAB별"/>
      <sheetName val="최종보고1"/>
      <sheetName val="목차"/>
      <sheetName val="설비"/>
      <sheetName val="토목2"/>
      <sheetName val="Sheet17"/>
      <sheetName val="단위중량"/>
      <sheetName val="수량총괄"/>
      <sheetName val="총괄"/>
      <sheetName val="소요자재"/>
      <sheetName val="주요자재총"/>
      <sheetName val="주요자재"/>
      <sheetName val="축제공총괄표"/>
      <sheetName val="축제공집계표"/>
      <sheetName val="토적표(우)"/>
      <sheetName val="호안총괄"/>
      <sheetName val="호안집계"/>
      <sheetName val="통관총괄표"/>
      <sheetName val="통관집계"/>
      <sheetName val="배수통관(우)"/>
      <sheetName val="배수문총괄표 산출근거"/>
      <sheetName val="부체집"/>
      <sheetName val="부체토공(좌안)"/>
      <sheetName val="부체토공(2공구)"/>
      <sheetName val="부체콘크리트(1공구)"/>
      <sheetName val="부체콘크리트(2공구)"/>
      <sheetName val="콘크리트깨기"/>
      <sheetName val="철근수량집계표"/>
      <sheetName val="콘크리트수량집계표"/>
      <sheetName val="PILE 및 두부정리 집계표"/>
      <sheetName val="사급자재수량집계표"/>
      <sheetName val="흄관집계표"/>
      <sheetName val="장비운반소요대수"/>
      <sheetName val="토취장토적표"/>
      <sheetName val="수량인공"/>
      <sheetName val="도로횡단-D300"/>
      <sheetName val="정부노임단가"/>
      <sheetName val=" ｹ-ﾌﾞﾙ"/>
      <sheetName val="목록"/>
      <sheetName val="JUCK"/>
      <sheetName val="부대내역"/>
      <sheetName val="대로근거"/>
      <sheetName val="중로근거"/>
      <sheetName val="PLCAL"/>
      <sheetName val="건축"/>
      <sheetName val="1-1"/>
      <sheetName val="부하계산서"/>
      <sheetName val="가시설수량"/>
      <sheetName val="지급자재"/>
      <sheetName val="수토공단위당"/>
      <sheetName val="가도공"/>
      <sheetName val="sheets"/>
      <sheetName val="토목공사일반"/>
      <sheetName val="횡배수관집현황(2공구)"/>
      <sheetName val="L형옹벽단위수량(35)"/>
      <sheetName val="계산서(곡선부)"/>
      <sheetName val="-치수표(곡선부)"/>
      <sheetName val="FOOTING단면력"/>
      <sheetName val="사업비"/>
      <sheetName val="조성원가DATA"/>
      <sheetName val="FC-101"/>
      <sheetName val="J형측구단위수량"/>
      <sheetName val="화산경계"/>
      <sheetName val="input"/>
      <sheetName val="도장수량(하1)"/>
      <sheetName val="주형"/>
      <sheetName val="토사(PE)"/>
      <sheetName val="7.전산해석결과"/>
      <sheetName val="우각부검토"/>
      <sheetName val="신호등일위대가"/>
      <sheetName val="위치"/>
      <sheetName val="빗물받이(910-510-410)"/>
      <sheetName val="A LINE"/>
      <sheetName val="접속도로1"/>
      <sheetName val="POL6차-PIPING"/>
      <sheetName val="1SPAN"/>
      <sheetName val="우수"/>
      <sheetName val="SORCE1"/>
      <sheetName val="갑지"/>
      <sheetName val="교통처리우회도로"/>
      <sheetName val="단중표"/>
      <sheetName val="XL4Poppy"/>
      <sheetName val="토공"/>
      <sheetName val="물가시세"/>
      <sheetName val="내역(창신)"/>
      <sheetName val="직접인건비"/>
      <sheetName val="T13(P68~72,78)"/>
      <sheetName val="배수내역"/>
      <sheetName val="단가산출(문안수정)"/>
      <sheetName val="Sheet3"/>
      <sheetName val="토목"/>
      <sheetName val="일위대가목록"/>
      <sheetName val="토공총괄표"/>
      <sheetName val="표지"/>
      <sheetName val="중기일위대가"/>
      <sheetName val="토적표"/>
      <sheetName val="4.교통시설공"/>
      <sheetName val="수량집계표"/>
      <sheetName val="입찰보고"/>
      <sheetName val="Y-WORK"/>
      <sheetName val="맨홀수량집계"/>
      <sheetName val="가정급수관"/>
      <sheetName val="관급자재"/>
      <sheetName val="1호토공"/>
      <sheetName val="설계명세"/>
      <sheetName val="용수량(생활용수)"/>
      <sheetName val="노임목록"/>
      <sheetName val="자재목록"/>
      <sheetName val="중기목록"/>
      <sheetName val="부하(성남)"/>
      <sheetName val="통합"/>
      <sheetName val="TABLE"/>
      <sheetName val="구조물공집계"/>
      <sheetName val="설계내역"/>
      <sheetName val="설계기준"/>
      <sheetName val="소업1교"/>
      <sheetName val="3.3 상하수도비"/>
      <sheetName val="준검 내역서"/>
      <sheetName val="기계경비일람"/>
      <sheetName val="총괄집계 "/>
      <sheetName val="평3"/>
      <sheetName val="현금예금"/>
      <sheetName val="wall"/>
      <sheetName val="Front"/>
      <sheetName val="조명율"/>
      <sheetName val="장비집계"/>
      <sheetName val=" 토목 처리장도급내역서 "/>
      <sheetName val="과천MAIN"/>
      <sheetName val="공사개요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</sheetDataSet>
  </externalBook>
</externalLink>
</file>

<file path=xl/externalLinks/externalLink2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맨홀수량산출"/>
      <sheetName val="에폭시방식"/>
      <sheetName val="가감수량"/>
      <sheetName val="단위수량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(가설)"/>
      <sheetName val="예산서"/>
      <sheetName val="노임단가"/>
      <sheetName val="밸브설치"/>
      <sheetName val="기초코드"/>
      <sheetName val="단가산출"/>
      <sheetName val="45,46"/>
      <sheetName val="인건비 "/>
      <sheetName val="기계단가"/>
      <sheetName val="집계표"/>
      <sheetName val="광양전기"/>
      <sheetName val="코드표"/>
      <sheetName val="99 조정금액"/>
      <sheetName val="일위대가표"/>
      <sheetName val="입력"/>
      <sheetName val="Total"/>
      <sheetName val="9GNG운반"/>
      <sheetName val="적용건축"/>
      <sheetName val="P.M 별"/>
      <sheetName val="표지"/>
      <sheetName val="내역서 (2)"/>
      <sheetName val="자재"/>
      <sheetName val="을지"/>
      <sheetName val="노임"/>
      <sheetName val="내역서"/>
      <sheetName val="Y-WORK"/>
      <sheetName val="인건비"/>
      <sheetName val="사  업  비  수  지  예  산  서"/>
      <sheetName val="타공종이기"/>
      <sheetName val="데리네이타현황"/>
      <sheetName val="일위대가(계측기설치)"/>
      <sheetName val="관급자재"/>
      <sheetName val="C-노임단가"/>
      <sheetName val="산출내역서집계표"/>
      <sheetName val="인상효1"/>
      <sheetName val="단가 및 재료비"/>
      <sheetName val="일반수량총괄집계"/>
      <sheetName val="설계예산"/>
      <sheetName val="Sheet1 (2)"/>
      <sheetName val="수토공단위당"/>
      <sheetName val="단가"/>
      <sheetName val="빗물받이(910-510-410)"/>
      <sheetName val="Sheet1"/>
      <sheetName val="부대내역"/>
      <sheetName val="맨홀수량"/>
      <sheetName val="DATE"/>
      <sheetName val="교통대책내역"/>
      <sheetName val="터파기및재료"/>
      <sheetName val="수자재단위당"/>
      <sheetName val="제경비최종"/>
      <sheetName val="1-4일위대가목차"/>
      <sheetName val="대치판정"/>
      <sheetName val="노무비"/>
      <sheetName val="식재인부"/>
      <sheetName val="마산방향"/>
      <sheetName val="진주방향"/>
      <sheetName val="확약서"/>
      <sheetName val="제품표준규격"/>
      <sheetName val="사용자정의"/>
      <sheetName val="공비대비"/>
      <sheetName val="FAB별"/>
      <sheetName val="#REF"/>
      <sheetName val="2002하반기노임기준"/>
      <sheetName val="6PILE  (돌출)"/>
      <sheetName val="DATA"/>
      <sheetName val="개인별조서"/>
      <sheetName val="E총15"/>
      <sheetName val="시운전연료"/>
      <sheetName val="시중노임단가"/>
      <sheetName val="관거공사비"/>
      <sheetName val="총집계표"/>
      <sheetName val="단위수량"/>
      <sheetName val="할증"/>
      <sheetName val="중기일위대가"/>
      <sheetName val="8.수량산출 (2)"/>
      <sheetName val="7도장"/>
      <sheetName val="자재단가"/>
      <sheetName val="기시공토적"/>
      <sheetName val="2. 종합시운전비"/>
      <sheetName val="설비비2"/>
      <sheetName val="설비비3"/>
      <sheetName val="설비비5"/>
      <sheetName val="설비비6"/>
      <sheetName val="설비비1"/>
      <sheetName val="간지"/>
      <sheetName val="Macro1"/>
      <sheetName val="Macro3"/>
      <sheetName val="Macro2"/>
      <sheetName val="상불"/>
      <sheetName val="바닥"/>
      <sheetName val="내역"/>
      <sheetName val="기초단가"/>
      <sheetName val="청 구"/>
      <sheetName val="대창(장성)"/>
      <sheetName val="일위대가_가설_"/>
      <sheetName val="Macro(조도)"/>
      <sheetName val="8.식재일위"/>
      <sheetName val="B시설가격"/>
      <sheetName val="2공구자재집"/>
      <sheetName val="총괄"/>
      <sheetName val="공통자료"/>
      <sheetName val="BID"/>
      <sheetName val="일위대가"/>
      <sheetName val="설계개요"/>
      <sheetName val="단가표"/>
      <sheetName val="시설일위"/>
      <sheetName val="조명일위"/>
      <sheetName val="건공요율"/>
      <sheetName val="5.정산서"/>
      <sheetName val="철거산출근거"/>
      <sheetName val="기초자료"/>
      <sheetName val="Sheet2"/>
      <sheetName val="예비비계산표"/>
      <sheetName val="플랜트 설치"/>
      <sheetName val="48평단가"/>
      <sheetName val="57단가"/>
      <sheetName val="54평단가"/>
      <sheetName val="66평단가"/>
      <sheetName val="61단가"/>
      <sheetName val="89평단가"/>
      <sheetName val="84평단가"/>
      <sheetName val="시중노임"/>
      <sheetName val="총괄내역서"/>
      <sheetName val="사원등록"/>
      <sheetName val="호봉 (2)"/>
      <sheetName val="식재수량표"/>
      <sheetName val="MAIN"/>
      <sheetName val="현황산출서"/>
      <sheetName val="CODE"/>
      <sheetName val="건축"/>
      <sheetName val="수량산출"/>
      <sheetName val="2공종별예산조서"/>
      <sheetName val="교대(A1)"/>
      <sheetName val="직노"/>
      <sheetName val="新철폐복2"/>
      <sheetName val="新철폐복3"/>
      <sheetName val="마산월령동골조물량변경"/>
      <sheetName val="투찰추정"/>
      <sheetName val="맨홀수량산출"/>
      <sheetName val="자료(통합)"/>
      <sheetName val="대상공사(조달청)"/>
      <sheetName val="본서하반기"/>
      <sheetName val="하반기(지구대)"/>
      <sheetName val="기계설비-물가변동"/>
      <sheetName val="가시설흙막이"/>
      <sheetName val="본선"/>
      <sheetName val="CABLE SIZE-1"/>
      <sheetName val="_산근2_"/>
      <sheetName val="일반공사"/>
      <sheetName val="설계서"/>
      <sheetName val="변수값"/>
      <sheetName val="중기상차"/>
      <sheetName val="AS복구"/>
      <sheetName val="중기터파기"/>
      <sheetName val="자재비"/>
      <sheetName val="Data&amp;Result"/>
      <sheetName val="개략공사비"/>
      <sheetName val="분전함신설"/>
      <sheetName val="접지1종"/>
      <sheetName val="자재단가 산출근거"/>
      <sheetName val="주공 갑지"/>
      <sheetName val="표지 (2)"/>
      <sheetName val="사리부설"/>
      <sheetName val="목차임시"/>
      <sheetName val="견적대비"/>
      <sheetName val="감시제어"/>
      <sheetName val="코드"/>
      <sheetName val="감사패(1)"/>
      <sheetName val="저"/>
      <sheetName val="CC16-내역서"/>
      <sheetName val="차액보증"/>
      <sheetName val="종배수관면벽신"/>
      <sheetName val="일위"/>
      <sheetName val="집계"/>
      <sheetName val="갑지"/>
      <sheetName val="수량산출서-2"/>
      <sheetName val="원리금소스"/>
      <sheetName val="개소별수량산출"/>
      <sheetName val="덕전리"/>
      <sheetName val="_산근5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</sheetDataSet>
  </externalBook>
</externalLink>
</file>

<file path=xl/externalLinks/externalLink2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원가계산"/>
      <sheetName val="설계집계장"/>
      <sheetName val="실행집계장"/>
      <sheetName val="투찰집계장"/>
      <sheetName val="♣총괄내역서♣"/>
      <sheetName val="실행내역서"/>
      <sheetName val="확약서"/>
      <sheetName val="실행하도사항"/>
      <sheetName val="실행별지"/>
      <sheetName val="실행하도잡비"/>
      <sheetName val="실행토공하도"/>
      <sheetName val="실행철콘하도"/>
      <sheetName val="실행철강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내역"/>
      <sheetName val="수량산출"/>
      <sheetName val="설계"/>
      <sheetName val="일위대가(가설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원가계산"/>
      <sheetName val="설계집계장"/>
      <sheetName val="실행집계장"/>
      <sheetName val="투찰집계장"/>
      <sheetName val="♣총괄내역서♣"/>
      <sheetName val="실행내역서"/>
      <sheetName val="확약서"/>
      <sheetName val="실행하도사항"/>
      <sheetName val="실행별지"/>
      <sheetName val="실행하도잡비"/>
      <sheetName val="실행토공하도"/>
      <sheetName val="실행철콘하도"/>
      <sheetName val="실행철강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목품셈"/>
    </sheetNames>
    <sheetDataSet>
      <sheetData sheetId="0" refreshError="1"/>
    </sheetDataSet>
  </externalBook>
</externalLink>
</file>

<file path=xl/externalLinks/externalLink2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집계"/>
      <sheetName val="일위대가"/>
      <sheetName val="배관배선 단가조사"/>
      <sheetName val="표지1"/>
      <sheetName val="표지2"/>
      <sheetName val="예정공정"/>
      <sheetName val="총괄"/>
      <sheetName val="원가계산서"/>
      <sheetName val="원가근거"/>
      <sheetName val="내역서"/>
      <sheetName val="기자재 단가조사"/>
      <sheetName val="설비동계측제어(수량)"/>
      <sheetName val="옥외통신(수량)"/>
      <sheetName val="CCTV옥내설비(수량)"/>
      <sheetName val="설비동통신(수량)"/>
      <sheetName val="산출근거(터파기)"/>
      <sheetName val="노임단가"/>
      <sheetName val="계장내역서(감사전-수정)"/>
      <sheetName val="조명시설"/>
      <sheetName val="실행철강하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(1)"/>
      <sheetName val="목차"/>
      <sheetName val="총공사비"/>
      <sheetName val="원가계산서"/>
      <sheetName val="관급자재비"/>
      <sheetName val="(기자재비)"/>
      <sheetName val="사급자재비"/>
      <sheetName val="기자재설치비"/>
      <sheetName val="기자재설치비산출서"/>
      <sheetName val="배관자재(단가조사서)"/>
      <sheetName val="배관자재비"/>
      <sheetName val="배관설치비"/>
      <sheetName val="종합시운전비"/>
      <sheetName val="일위대가(2)"/>
      <sheetName val="노임단가"/>
      <sheetName val="9GNG운반"/>
      <sheetName val="철거산출근거"/>
      <sheetName val="내역"/>
      <sheetName val="집계표"/>
      <sheetName val="을지"/>
      <sheetName val="단면치수"/>
      <sheetName val="터파기및재료"/>
      <sheetName val="입찰안"/>
      <sheetName val="Sheet6"/>
      <sheetName val="배관배선 단가조사"/>
      <sheetName val="일위대가"/>
      <sheetName val="일위대가집계"/>
      <sheetName val="내역(97년2월)"/>
      <sheetName val="기계경비"/>
      <sheetName val="일반수량"/>
      <sheetName val="일위대가(가설)"/>
      <sheetName val="도급"/>
      <sheetName val="관급"/>
      <sheetName val="ABUT수량-A1"/>
      <sheetName val="한강운반비"/>
      <sheetName val="신우"/>
      <sheetName val="★도급내역"/>
      <sheetName val="대치판정"/>
      <sheetName val="코드표"/>
      <sheetName val="밸브설치"/>
      <sheetName val="2경간"/>
      <sheetName val="내역서"/>
      <sheetName val="Sheet1"/>
      <sheetName val="기자재비"/>
      <sheetName val="(A)내역서"/>
      <sheetName val="내역서적용"/>
      <sheetName val="설비"/>
      <sheetName val="조명시설"/>
      <sheetName val="일반수량총괄집계"/>
      <sheetName val="설계예산"/>
      <sheetName val="경비2내역"/>
      <sheetName val="96보완계획7.12"/>
      <sheetName val="공통비"/>
      <sheetName val="VENDOR LIST"/>
      <sheetName val="일위대가목차"/>
      <sheetName val="설계예산서"/>
      <sheetName val="일반관리비"/>
      <sheetName val="내역서단가산출용"/>
      <sheetName val="Sheet5"/>
      <sheetName val="#REF"/>
      <sheetName val="DATE"/>
      <sheetName val="F1"/>
      <sheetName val="실행철강하도"/>
      <sheetName val="노임"/>
      <sheetName val="기자재대비표"/>
      <sheetName val="일위목록"/>
      <sheetName val="사다리"/>
      <sheetName val="수량산출"/>
      <sheetName val="자재"/>
      <sheetName val="I一般比"/>
      <sheetName val="단위수량"/>
      <sheetName val="간지"/>
      <sheetName val="내역서(전기)"/>
      <sheetName val="98NS-N"/>
      <sheetName val="포장공"/>
      <sheetName val="98수문일위"/>
      <sheetName val="토공및포장단위수량"/>
      <sheetName val="2000년1차"/>
      <sheetName val="산출근거"/>
      <sheetName val="소야공정계획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"/>
      <sheetName val="일위대가(1)"/>
      <sheetName val="9GNG운반"/>
      <sheetName val="신우"/>
      <sheetName val="노임"/>
      <sheetName val="안동댐-발전설비"/>
      <sheetName val="중기사용료"/>
      <sheetName val="한강운반비"/>
      <sheetName val="Y-WORK"/>
      <sheetName val="조명율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재단가"/>
      <sheetName val="laroux"/>
      <sheetName val="원가계산서"/>
      <sheetName val="내역서"/>
      <sheetName val="공내역서"/>
      <sheetName val="일위대가"/>
      <sheetName val="공일위대가"/>
      <sheetName val="인공산출서"/>
      <sheetName val="관급자재"/>
      <sheetName val="노임"/>
      <sheetName val="업체단가"/>
      <sheetName val="운반비"/>
      <sheetName val="중량산출서(애자류)"/>
      <sheetName val="중량산출서(전선류)"/>
      <sheetName val="중량산출서(철재)"/>
      <sheetName val="가설사무소"/>
      <sheetName val="가설사무소 (공)"/>
      <sheetName val="원가계산서 "/>
      <sheetName val="내역서 (공)"/>
      <sheetName val="일위대가 (공)"/>
      <sheetName val="중량산출서애자류"/>
      <sheetName val="중량산출서전선류"/>
      <sheetName val="중량산출서철재"/>
      <sheetName val="일위집계표"/>
      <sheetName val="WORK"/>
      <sheetName val="단가"/>
      <sheetName val="우성교간선"/>
      <sheetName val="인건비"/>
      <sheetName val="매곡역사"/>
      <sheetName val="총괄내역서"/>
      <sheetName val="일위대가(1)"/>
      <sheetName val="노무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초자료"/>
      <sheetName val="여과지동"/>
      <sheetName val="약품공급2"/>
      <sheetName val="단가"/>
      <sheetName val="노임단가"/>
      <sheetName val="#REF"/>
      <sheetName val="배관배선 단가조사"/>
      <sheetName val="일위대가"/>
      <sheetName val="일위대가집계"/>
      <sheetName val="실행철강하도"/>
      <sheetName val="내역"/>
      <sheetName val="자재단가"/>
      <sheetName val="일위대가(1)"/>
      <sheetName val="집계표"/>
      <sheetName val="9GNG운반"/>
      <sheetName val="전기단가조사서"/>
      <sheetName val="기기리스트"/>
      <sheetName val="지급자재"/>
      <sheetName val="근거서"/>
      <sheetName val="원가서"/>
      <sheetName val="사다리"/>
      <sheetName val="Sheet1"/>
      <sheetName val="연습"/>
      <sheetName val="설계서을"/>
      <sheetName val="난간벽단위"/>
      <sheetName val="약품설비"/>
      <sheetName val="원가"/>
      <sheetName val="관리,공감"/>
      <sheetName val="남양내역"/>
      <sheetName val="차액보증"/>
      <sheetName val="일위대가(가설)"/>
      <sheetName val="산출(토공)"/>
      <sheetName val="Y-WORK"/>
      <sheetName val="설비"/>
      <sheetName val="Sheet2"/>
      <sheetName val="Sheet5"/>
      <sheetName val="XL4Poppy"/>
      <sheetName val="대치판정"/>
      <sheetName val="조명시설"/>
      <sheetName val="코드표"/>
      <sheetName val="단가산출"/>
      <sheetName val="봉양~조차장간고하개명(신설)"/>
      <sheetName val="원가계산서"/>
      <sheetName val="BID"/>
      <sheetName val="보차도경계석"/>
      <sheetName val="맨홀토공(3)"/>
      <sheetName val="단위수량"/>
      <sheetName val="기초단가"/>
      <sheetName val="내역서"/>
      <sheetName val="산출근거"/>
      <sheetName val="96보완계획7.12"/>
      <sheetName val="기자재비"/>
      <sheetName val="Sens&amp;Anal"/>
      <sheetName val="건축내역"/>
      <sheetName val="건축원가계산서"/>
      <sheetName val="b_balju"/>
      <sheetName val="내부수지예산"/>
      <sheetName val="간선"/>
      <sheetName val="옹벽수량집계"/>
      <sheetName val="원가계산"/>
      <sheetName val="위치"/>
      <sheetName val="DATE"/>
      <sheetName val="98NS-N"/>
      <sheetName val="T13(P68~72,78)"/>
      <sheetName val="관로공표지"/>
      <sheetName val="암거"/>
      <sheetName val="포장공"/>
      <sheetName val="배수공"/>
      <sheetName val="산출내역서집계표"/>
      <sheetName val="변경갑지"/>
      <sheetName val="증감(갑지)"/>
      <sheetName val="사리부설"/>
      <sheetName val="기초일위"/>
      <sheetName val="시설일위"/>
      <sheetName val="조명일위"/>
      <sheetName val="금액내역서"/>
      <sheetName val="덕전리"/>
      <sheetName val="용수간선"/>
      <sheetName val="wall"/>
      <sheetName val="일위대가_가설_"/>
      <sheetName val="노임"/>
      <sheetName val="파이프류"/>
      <sheetName val="전압강하계산"/>
      <sheetName val="IW-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2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급자재"/>
    </sheetNames>
    <sheetDataSet>
      <sheetData sheetId="0" refreshError="1"/>
    </sheetDataSet>
  </externalBook>
</externalLink>
</file>

<file path=xl/externalLinks/externalLink2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터널조도"/>
      <sheetName val="Sheet2"/>
      <sheetName val="전압강하-상행"/>
      <sheetName val="전압강하-하행"/>
      <sheetName val="&quot;u&quot; TYPE 구간 조명"/>
      <sheetName val="&quot;U&quot;TYPE 전압강하"/>
      <sheetName val="TR용량"/>
      <sheetName val="TR용량 (2)"/>
      <sheetName val="GEN"/>
      <sheetName val="UPS"/>
      <sheetName val="간선굵기 설명"/>
      <sheetName val="간선굵기"/>
      <sheetName val="접지"/>
      <sheetName val="IMPEADENCE"/>
      <sheetName val="직류전원"/>
      <sheetName val="Sheet5"/>
      <sheetName val="불평형 계산식"/>
      <sheetName val="계산1"/>
      <sheetName val="계산2"/>
      <sheetName val="laroux"/>
      <sheetName val="DATA"/>
      <sheetName val="여과지동"/>
      <sheetName val="기초자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터파기및재료"/>
      <sheetName val="3련 BOX"/>
      <sheetName val="터널조도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토공집계표"/>
      <sheetName val="관로토공집계표"/>
      <sheetName val="오수관로토적표"/>
      <sheetName val="A1유입부D250"/>
      <sheetName val="A2유입부D250"/>
      <sheetName val="성호아파트유입부D250"/>
      <sheetName val="맨홀토공집계표"/>
      <sheetName val="맨홀토공"/>
      <sheetName val="토공평균굴착고"/>
      <sheetName val="맨홀평균H"/>
      <sheetName val="Sheet1"/>
      <sheetName val="총괄내역서"/>
      <sheetName val="일위대가"/>
      <sheetName val="터파기및재료"/>
      <sheetName val="기계경비"/>
      <sheetName val="기안"/>
      <sheetName val="1호맨홀토공"/>
      <sheetName val="여과지동"/>
      <sheetName val="기초자료"/>
      <sheetName val="guard(mac)"/>
      <sheetName val="우수관로토공-A&amp;BLine(ASP포장)"/>
      <sheetName val="맨홀되메우기"/>
      <sheetName val="1"/>
      <sheetName val="2.토공"/>
      <sheetName val="날개벽수량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재단가"/>
      <sheetName val="laroux"/>
      <sheetName val="원가계산서"/>
      <sheetName val="내역서"/>
      <sheetName val="공내역서"/>
      <sheetName val="일위대가"/>
      <sheetName val="공일위대가"/>
      <sheetName val="인공산출서"/>
      <sheetName val="관급자재"/>
      <sheetName val="노임"/>
      <sheetName val="업체단가"/>
      <sheetName val="운반비"/>
      <sheetName val="중량산출서(애자류)"/>
      <sheetName val="중량산출서(전선류)"/>
      <sheetName val="중량산출서(철재)"/>
      <sheetName val="가설사무소"/>
      <sheetName val="가설사무소 (공)"/>
      <sheetName val="원가계산서 "/>
      <sheetName val="내역서 (공)"/>
      <sheetName val="일위대가 (공)"/>
      <sheetName val="중량산출서애자류"/>
      <sheetName val="중량산출서전선류"/>
      <sheetName val="중량산출서철재"/>
      <sheetName val="포장(수량)-관로부"/>
      <sheetName val="1단계"/>
      <sheetName val="WORK"/>
      <sheetName val="집계표"/>
      <sheetName val="노무비단가"/>
      <sheetName val="옥외외등집계표"/>
      <sheetName val="#REF"/>
      <sheetName val="전기단가조사서"/>
      <sheetName val="배관배선 단가조사"/>
      <sheetName val="일위대가집계"/>
      <sheetName val="터파기및재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비집계"/>
      <sheetName val="원가계산서 (기성)"/>
      <sheetName val="노임체불"/>
      <sheetName val="청구서"/>
      <sheetName val="내역서"/>
      <sheetName val="기성율"/>
      <sheetName val="내역서(기성청구)"/>
      <sheetName val="순공사비산출서(기성)"/>
      <sheetName val="철개틀수량"/>
      <sheetName val="균열.박리수량"/>
      <sheetName val="사다리"/>
      <sheetName val="킷대수량"/>
      <sheetName val="이토수량"/>
      <sheetName val="WORK"/>
      <sheetName val="sheet1"/>
      <sheetName val="기본단가표"/>
      <sheetName val="건축2"/>
      <sheetName val="도급기성"/>
      <sheetName val="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슬래브수량"/>
      <sheetName val="교대수량"/>
      <sheetName val="교대철근집계"/>
      <sheetName val="전체수량집계"/>
      <sheetName val="전체철근집계"/>
      <sheetName val="교대토공 "/>
      <sheetName val="교대전체토공"/>
      <sheetName val="타공종 수량"/>
      <sheetName val="주요자재집계"/>
      <sheetName val="골재대"/>
      <sheetName val="BO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준검 내역서"/>
    </sheetNames>
    <sheetDataSet>
      <sheetData sheetId="0" refreshError="1"/>
    </sheetDataSet>
  </externalBook>
</externalLink>
</file>

<file path=xl/externalLinks/externalLink3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급자재"/>
    </sheetNames>
    <sheetDataSet>
      <sheetData sheetId="0" refreshError="1"/>
    </sheetDataSet>
  </externalBook>
</externalLink>
</file>

<file path=xl/externalLinks/externalLink3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관급"/>
      <sheetName val="재경비(전)"/>
      <sheetName val="재경비(전) (2)"/>
      <sheetName val="재경비(방송)"/>
      <sheetName val="한전수탁"/>
      <sheetName val="통신수탁"/>
      <sheetName val="관급 (2)"/>
      <sheetName val="갑지"/>
      <sheetName val="갑지 (2)"/>
      <sheetName val="가설공사"/>
      <sheetName val="재경비(김포)"/>
      <sheetName val="김포(LOP 설치비)"/>
      <sheetName val="laroux"/>
      <sheetName val="가설공사 (2)"/>
      <sheetName val="갑지 (3)"/>
      <sheetName val="가설공사(전기)"/>
      <sheetName val="가설공사 (방송,통신)"/>
      <sheetName val="갑지 (건축전기)"/>
      <sheetName val="한전수탁 "/>
      <sheetName val="갑지 (건축전기) (2)"/>
      <sheetName val="자재단가"/>
      <sheetName val="시중노임단가"/>
      <sheetName val="일위대가"/>
      <sheetName val="감가상각"/>
      <sheetName val="집계표"/>
      <sheetName val="대비2"/>
      <sheetName val="원하대비"/>
      <sheetName val="원도급"/>
      <sheetName val="하도급"/>
      <sheetName val="실행철강하도"/>
      <sheetName val="일위집계표"/>
      <sheetName val="맨홀토공(3)"/>
      <sheetName val="WORK"/>
      <sheetName val="터널조도"/>
      <sheetName val="NOMUBI"/>
      <sheetName val="배관배선 단가조사"/>
      <sheetName val="일위대가집계"/>
      <sheetName val="하조서"/>
      <sheetName val="기본단가표"/>
      <sheetName val="내역서"/>
      <sheetName val="물가대비표"/>
      <sheetName val="김포"/>
      <sheetName val="단가"/>
      <sheetName val="총괄-1"/>
      <sheetName val="공통(20-91)"/>
      <sheetName val="3BL공동구 수량"/>
      <sheetName val="설비"/>
      <sheetName val="Macro(차단기)"/>
      <sheetName val="인건비"/>
      <sheetName val="옥외등신설"/>
      <sheetName val="저케CV22신설"/>
      <sheetName val="저케CV38신설"/>
      <sheetName val="저케CV8신설"/>
      <sheetName val="접지3종"/>
      <sheetName val="사업수지"/>
      <sheetName val="토공사"/>
      <sheetName val="총공사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3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원가계산"/>
      <sheetName val="설계집계장"/>
      <sheetName val="실행집계장"/>
      <sheetName val="투찰집계장"/>
      <sheetName val="♣총괄내역서♣"/>
      <sheetName val="실행내역서"/>
      <sheetName val="확약서"/>
      <sheetName val="실행하도사항"/>
      <sheetName val="실행별지"/>
      <sheetName val="실행하도잡비"/>
      <sheetName val="실행토공하도"/>
      <sheetName val="실행철콘하도"/>
      <sheetName val="실행철강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관급"/>
      <sheetName val="집계표"/>
      <sheetName val="기본단가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원가계산"/>
      <sheetName val="설계집계장"/>
      <sheetName val="실행집계장"/>
      <sheetName val="투찰집계장"/>
      <sheetName val="♣총괄내역서♣"/>
      <sheetName val="실행내역서"/>
      <sheetName val="확약서"/>
      <sheetName val="실행하도사항"/>
      <sheetName val="실행별지"/>
      <sheetName val="실행하도잡비"/>
      <sheetName val="실행토공하도"/>
      <sheetName val="실행철콘하도"/>
      <sheetName val="실행철강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자재단가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3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화재 탐지 설비"/>
      <sheetName val="전기공사원가"/>
      <sheetName val="원가계산서(역곡)"/>
      <sheetName val="도급총공사비"/>
      <sheetName val="공사비집계표"/>
      <sheetName val="공사비총괄표"/>
      <sheetName val="한전위탁공사비"/>
      <sheetName val="인입선로공사"/>
      <sheetName val="수배전반 설비공사"/>
      <sheetName val="케이블 포설공사"/>
      <sheetName val="전선로 설치공사"/>
      <sheetName val="전등 및 전열설비"/>
      <sheetName val="접지 및 피뢰설비"/>
      <sheetName val="방송 설비"/>
      <sheetName val="전화 설비"/>
      <sheetName val="시계설비"/>
      <sheetName val="TV 설비"/>
      <sheetName val="옥외통신설비공사"/>
      <sheetName val="옥외보안등공사"/>
      <sheetName val="일위집계"/>
      <sheetName val="일위대가"/>
      <sheetName val="자재"/>
      <sheetName val="자재(일위대가)"/>
      <sheetName val="등주설치(5~7M)"/>
      <sheetName val="등주설치(8M)"/>
      <sheetName val="견적"/>
      <sheetName val="산출서 "/>
      <sheetName val="노무비"/>
      <sheetName val="인공산출"/>
      <sheetName val="예비품 "/>
      <sheetName val="특수공구"/>
      <sheetName val="원가계산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6"/>
      <sheetName val="VXXXXX"/>
      <sheetName val="산출내역서"/>
      <sheetName val="원가계산서"/>
      <sheetName val="DANGA"/>
      <sheetName val="배수관공"/>
      <sheetName val="실행철강하도"/>
      <sheetName val="기흥하도용"/>
      <sheetName val="내역서"/>
      <sheetName val="내역서 (2)"/>
      <sheetName val="집계표"/>
      <sheetName val="화재 탐지 설비"/>
      <sheetName val="기본단가표"/>
      <sheetName val="1단계"/>
      <sheetName val="자재단가"/>
      <sheetName val="실행간접비"/>
      <sheetName val="일위대가"/>
      <sheetName val="기초자료"/>
      <sheetName val="일위대가(가설)"/>
      <sheetName val="CT"/>
      <sheetName val="신우"/>
      <sheetName val="노임단가"/>
      <sheetName val="포장공"/>
      <sheetName val="방수"/>
      <sheetName val="견적정보"/>
      <sheetName val="아산503"/>
      <sheetName val="설계내역서"/>
      <sheetName val="대치판정"/>
      <sheetName val="일위대가(1)"/>
      <sheetName val="원가 (2)"/>
      <sheetName val="내역서2안"/>
      <sheetName val="공통(20-91)"/>
      <sheetName val="여과지동"/>
      <sheetName val="총괄내역서"/>
      <sheetName val="관급"/>
      <sheetName val="관급현황"/>
      <sheetName val=" 갑지"/>
      <sheetName val="일위대가표"/>
      <sheetName val="시행예산"/>
      <sheetName val="단가"/>
      <sheetName val="Sheet4"/>
      <sheetName val="예산"/>
      <sheetName val="지급자재"/>
      <sheetName val="설계서을"/>
      <sheetName val="배관배선 단가조사"/>
      <sheetName val="일위대가집계"/>
      <sheetName val="원가계산"/>
      <sheetName val="단가표"/>
      <sheetName val="IT-BAT"/>
      <sheetName val="신고조서"/>
      <sheetName val="실행내역서(DCU)"/>
      <sheetName val="단가비교"/>
      <sheetName val="기술부 VENDOR LIST"/>
      <sheetName val="물가대비표"/>
      <sheetName val="원,1,2차물량"/>
      <sheetName val="직재"/>
      <sheetName val="대비2"/>
      <sheetName val="원가"/>
      <sheetName val="설계내역서(A)"/>
      <sheetName val="공사비증감"/>
      <sheetName val="공사비집계"/>
      <sheetName val="건축공사"/>
      <sheetName val="입찰견적보고서"/>
      <sheetName val="가격조사서"/>
      <sheetName val="소화실적"/>
      <sheetName val="투찰내역"/>
      <sheetName val="용선 C.L"/>
      <sheetName val="data"/>
      <sheetName val="목차"/>
      <sheetName val="관일"/>
      <sheetName val="00상노임"/>
      <sheetName val="시운전연료비"/>
      <sheetName val="주요항목별"/>
      <sheetName val="변경현황"/>
      <sheetName val="월별수입"/>
      <sheetName val="기초일위"/>
      <sheetName val="내역"/>
      <sheetName val="1,2공구원가계산서"/>
      <sheetName val="2공구산출내역"/>
      <sheetName val="1공구산출내역서"/>
      <sheetName val="제품현황"/>
      <sheetName val="시화점실행"/>
      <sheetName val="4.내역"/>
      <sheetName val="제1장"/>
      <sheetName val="표지 (2)"/>
      <sheetName val="점검총괄"/>
      <sheetName val="개산공사비"/>
      <sheetName val="공통가설"/>
      <sheetName val="BSD (2)"/>
      <sheetName val="9-1차이내역"/>
      <sheetName val="영업소실적"/>
      <sheetName val="실행내역서 "/>
      <sheetName val="원하대비"/>
      <sheetName val="원도급"/>
      <sheetName val="하도급"/>
      <sheetName val="중기사용료"/>
      <sheetName val="선급금신청서"/>
      <sheetName val="목록"/>
      <sheetName val="재료값"/>
      <sheetName val="할증 "/>
      <sheetName val="노무비단가"/>
      <sheetName val="단중표"/>
      <sheetName val="터파기및재료"/>
      <sheetName val="NYS"/>
      <sheetName val="인건비"/>
      <sheetName val="현장관리비"/>
      <sheetName val="96보완계획7.12"/>
      <sheetName val="투찰"/>
      <sheetName val="Macro1"/>
      <sheetName val="98년"/>
      <sheetName val="감가상각"/>
      <sheetName val="공통"/>
      <sheetName val="프랜트면허"/>
      <sheetName val="토목주소"/>
      <sheetName val="정산내역서"/>
      <sheetName val="맨홀토공"/>
      <sheetName val="sh1"/>
      <sheetName val="일일"/>
      <sheetName val="사업관리"/>
      <sheetName val="토사(PE)"/>
      <sheetName val="단가산출"/>
      <sheetName val="감액총괄표"/>
      <sheetName val="상수구조화편집부표"/>
      <sheetName val="원가서"/>
      <sheetName val="월별생산"/>
      <sheetName val="노임9월"/>
      <sheetName val="을지"/>
      <sheetName val="TYPE-A"/>
      <sheetName val="36신설수량"/>
      <sheetName val="기계경비"/>
      <sheetName val="DATE"/>
      <sheetName val="관리,공감"/>
      <sheetName val="Sheet1 (2)"/>
      <sheetName val="총공사내역서"/>
      <sheetName val="JUCKEYK"/>
      <sheetName val="9GNG운반"/>
      <sheetName val="내역서(당초변경)"/>
      <sheetName val="직접인건비(요율)"/>
      <sheetName val="제수변수량"/>
      <sheetName val="옥외외등집계표"/>
      <sheetName val="우석문틀"/>
      <sheetName val="백암비스타내역"/>
      <sheetName val="ITB COST"/>
      <sheetName val="운반공"/>
      <sheetName val="노임"/>
      <sheetName val="제잡비"/>
      <sheetName val="표지"/>
      <sheetName val="REDUCER"/>
      <sheetName val="WE'T"/>
      <sheetName val="DHEQSUPT"/>
      <sheetName val="임금단가"/>
      <sheetName val="인력터파기"/>
      <sheetName val="3.공통공사대비"/>
      <sheetName val="#2_일위대가목록"/>
      <sheetName val="Ⅱ-3공사비예산내역서(전기과)"/>
      <sheetName val="환율change"/>
      <sheetName val="기초"/>
      <sheetName val="시설"/>
      <sheetName val="골조시행"/>
      <sheetName val="수목데이타"/>
      <sheetName val="연습"/>
      <sheetName val="2련간지"/>
      <sheetName val="입찰안"/>
      <sheetName val="밸브설치"/>
      <sheetName val="123"/>
      <sheetName val="단가 및 재료비"/>
      <sheetName val="운반비요율"/>
      <sheetName val="Ext. Stone-P"/>
      <sheetName val="산출근거"/>
      <sheetName val="기초단가"/>
      <sheetName val="5. 현장관리비(new) "/>
      <sheetName val="공사비산출내역"/>
      <sheetName val="추가예산"/>
      <sheetName val="중기조종사 단위단가"/>
      <sheetName val="bm-marine"/>
      <sheetName val="수량산출"/>
      <sheetName val="전기일위대가"/>
      <sheetName val="일위집계표"/>
      <sheetName val="98수문일위"/>
      <sheetName val="날개벽수량표"/>
      <sheetName val="갑지"/>
      <sheetName val="역T형교대(말뚝기초)"/>
      <sheetName val="공비대비"/>
      <sheetName val="N賃率-職"/>
      <sheetName val="망미"/>
      <sheetName val="백호우계수"/>
      <sheetName val="총괄집계표"/>
      <sheetName val="총괄서"/>
      <sheetName val="노무비"/>
      <sheetName val="요율표"/>
      <sheetName val="준검 내역서"/>
      <sheetName val="TB-내역서"/>
      <sheetName val="04년하반기장비부표"/>
      <sheetName val="현장일반사항"/>
      <sheetName val="현장직원현황(New) "/>
      <sheetName val="내역서(1)"/>
      <sheetName val="산1~6"/>
      <sheetName val="부표총괄"/>
      <sheetName val="맨홀수량산출"/>
      <sheetName val="정부노임단가"/>
      <sheetName val="기계내역서"/>
      <sheetName val="차액보증"/>
      <sheetName val="#REF"/>
      <sheetName val="3련 BOX"/>
      <sheetName val="형틀공사"/>
      <sheetName val="수량산출서"/>
      <sheetName val="DATA1"/>
      <sheetName val="토목품셈"/>
      <sheetName val="토목"/>
      <sheetName val="⑥개발노임단가"/>
      <sheetName val="확정분세부"/>
      <sheetName val="확정분요약"/>
      <sheetName val="유입량"/>
      <sheetName val="6호기"/>
      <sheetName val="조명시설"/>
      <sheetName val="일위대가목차"/>
      <sheetName val="산출내역서집계표"/>
      <sheetName val="sand토적"/>
      <sheetName val="EQUIP-H"/>
      <sheetName val="단면치수"/>
      <sheetName val="한강운반비"/>
      <sheetName val="공사내역(2003년)"/>
      <sheetName val="기계경비(시간당)"/>
      <sheetName val="버스운행안내"/>
      <sheetName val="70%"/>
      <sheetName val="Baby일위대가"/>
      <sheetName val="3.현장배치"/>
      <sheetName val="배수관연장조서"/>
      <sheetName val="총 원가계산"/>
      <sheetName val="가열로SW"/>
      <sheetName val="예산M12A"/>
      <sheetName val="코드"/>
      <sheetName val="터널조도"/>
      <sheetName val="기계경비산출기준"/>
      <sheetName val="개요"/>
      <sheetName val="외주(기준)"/>
      <sheetName val="재.노.경(기준)"/>
      <sheetName val="공정집계_국별"/>
      <sheetName val="월현황(내자)"/>
      <sheetName val="BQ"/>
      <sheetName val="FC-101"/>
      <sheetName val="7.공정표"/>
      <sheetName val="식재인부"/>
      <sheetName val="전기3.1 단가비교표(분전반)"/>
      <sheetName val="전기1. 단위내역목록"/>
      <sheetName val="전기4. 인건비"/>
      <sheetName val="AC포장수량"/>
      <sheetName val="신규 품"/>
      <sheetName val="BSD_(2)"/>
      <sheetName val="_갑지"/>
      <sheetName val="MOKDONG(1)"/>
      <sheetName val="금액내역서"/>
      <sheetName val="NOMUBI"/>
      <sheetName val="환경평가"/>
      <sheetName val="인구"/>
      <sheetName val="단가조사"/>
      <sheetName val="제수"/>
      <sheetName val="공기"/>
      <sheetName val="새공통(96임금인상기준)"/>
      <sheetName val="Y-WORK"/>
      <sheetName val="#2정산"/>
      <sheetName val="EST-1"/>
      <sheetName val="공사개요"/>
      <sheetName val="Sheet5"/>
      <sheetName val="영동(D)"/>
      <sheetName val="Xunit (단위환산)"/>
      <sheetName val="SAP Order"/>
      <sheetName val="물가자료"/>
      <sheetName val="일위대가표(DEEP)"/>
      <sheetName val="원유3부두 네트워크"/>
      <sheetName val="본사인상전"/>
      <sheetName val="I一般比"/>
      <sheetName val="J直材4"/>
      <sheetName val="C-노임단가"/>
      <sheetName val="인상효1"/>
      <sheetName val="대비"/>
      <sheetName val="엑셀결산"/>
      <sheetName val="견적"/>
      <sheetName val="내역서-설비"/>
      <sheetName val="교통대책내역"/>
      <sheetName val="기준"/>
      <sheetName val="예산조서"/>
      <sheetName val="C1ㅇ"/>
      <sheetName val="XL4Poppy"/>
      <sheetName val="공사"/>
      <sheetName val="TRE TABLE"/>
      <sheetName val="산근"/>
      <sheetName val="견적집계표"/>
      <sheetName val="대림경상68억"/>
      <sheetName val="1.설계조건"/>
      <sheetName val="집계"/>
      <sheetName val="전기단가조사서"/>
      <sheetName val="공종별집계"/>
      <sheetName val="유림총괄"/>
      <sheetName val="우수"/>
      <sheetName val="일위_파일"/>
      <sheetName val="CAT_5"/>
      <sheetName val="설계서"/>
      <sheetName val="예산서"/>
      <sheetName val="총공사비"/>
      <sheetName val="TIE-IN"/>
      <sheetName val="설비비4"/>
      <sheetName val="DB구축"/>
      <sheetName val="원내역"/>
      <sheetName val="간지"/>
      <sheetName val="중기가계"/>
      <sheetName val="공문"/>
      <sheetName val="용접자료"/>
      <sheetName val="옥외등신설"/>
      <sheetName val="저케CV22신설"/>
      <sheetName val="저케CV38신설"/>
      <sheetName val="저케CV8신설"/>
      <sheetName val="접지3종"/>
      <sheetName val="wall"/>
      <sheetName val="내역서_(2)"/>
      <sheetName val="기술부_VENDOR_LIST"/>
      <sheetName val="화재_탐지_설비"/>
      <sheetName val="원가_(2)"/>
      <sheetName val="배관배선_단가조사"/>
      <sheetName val="할증_"/>
      <sheetName val="4_내역"/>
      <sheetName val="실행내역서_"/>
      <sheetName val="용선_C_L"/>
      <sheetName val="B1(반포1차)"/>
      <sheetName val="노임 단가"/>
      <sheetName val="순공사비"/>
      <sheetName val="일위목록"/>
      <sheetName val="요율"/>
      <sheetName val="판매브리핑"/>
      <sheetName val="현장업무"/>
      <sheetName val="견적사양비교표"/>
      <sheetName val="인건비 "/>
      <sheetName val="Sens&amp;Anal"/>
      <sheetName val="을"/>
      <sheetName val="PI"/>
      <sheetName val="EQUIPMENT"/>
      <sheetName val="Set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</sheetDataSet>
  </externalBook>
</externalLink>
</file>

<file path=xl/externalLinks/externalLink3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  <sheetName val="1"/>
      <sheetName val="sheet1"/>
      <sheetName val="2공구산출내역"/>
      <sheetName val="일위대가"/>
      <sheetName val="단가"/>
      <sheetName val="1,2공구원가계산서"/>
      <sheetName val="일위대가(1)"/>
      <sheetName val="1공구산출내역서"/>
      <sheetName val="2차기성"/>
      <sheetName val="제직재"/>
      <sheetName val="설직재-1"/>
      <sheetName val="WORK"/>
      <sheetName val="조명율표"/>
      <sheetName val="1단계"/>
      <sheetName val="터파기및재료"/>
      <sheetName val="관급"/>
      <sheetName val="#REF"/>
      <sheetName val="산수배수"/>
      <sheetName val="화재 탐지 설비"/>
      <sheetName val="원가계산서"/>
      <sheetName val="자재단가"/>
      <sheetName val="NOMUBI"/>
      <sheetName val="단가조사서"/>
      <sheetName val="투자효율분석"/>
      <sheetName val="약품설비"/>
      <sheetName val="밸브설치"/>
      <sheetName val="(당평)자재"/>
      <sheetName val="당초명세(평)"/>
      <sheetName val="내역서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산출"/>
      <sheetName val="VXXX"/>
      <sheetName val="안전"/>
      <sheetName val="기타경비"/>
      <sheetName val="원가"/>
      <sheetName val="제경비"/>
      <sheetName val="직영비"/>
      <sheetName val="운반비"/>
      <sheetName val="산출집계"/>
      <sheetName val="총물량"/>
      <sheetName val="교차"/>
      <sheetName val="교차 (2)"/>
      <sheetName val="보행"/>
      <sheetName val="내역"/>
      <sheetName val="물가대비"/>
      <sheetName val="일위집계"/>
      <sheetName val="일위"/>
      <sheetName val="단가집계"/>
      <sheetName val="수량산출"/>
      <sheetName val="수량산출 (2)"/>
      <sheetName val="토목수량"/>
      <sheetName val="Sheet16"/>
      <sheetName val="순공사비"/>
      <sheetName val="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D TR보호대기초"/>
      <sheetName val="가로등기초"/>
      <sheetName val="C.C RIAL접지"/>
      <sheetName val="전선관부설(1)"/>
      <sheetName val="전선관부설(2)"/>
      <sheetName val="조명TOWER보호대기초"/>
      <sheetName val="울타리기둥기초"/>
      <sheetName val="울타리출입문기초"/>
      <sheetName val="조명탑기초-32m용"/>
      <sheetName val="조명탑기초-20m용"/>
      <sheetName val="PAD TR 기초"/>
      <sheetName val="CCTV POLE기초"/>
      <sheetName val="차량신호등철주기초"/>
      <sheetName val="보행신호등기초"/>
      <sheetName val="조명제어반기초"/>
      <sheetName val="맨홀(&quot;A&quot; TYPE)"/>
      <sheetName val="맨홀(&quot;B&quot; TYPE)"/>
      <sheetName val="맨홀(&quot;C&quot; TYPE)"/>
      <sheetName val="HANDHOLE"/>
      <sheetName val="HANDHOLE(2)"/>
      <sheetName val="단가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5"/>
      <sheetName val="S01"/>
      <sheetName val="S02"/>
      <sheetName val="S03"/>
      <sheetName val="S04"/>
      <sheetName val="S05"/>
      <sheetName val="SS1"/>
      <sheetName val="SS2"/>
      <sheetName val="SS3"/>
      <sheetName val="SS4"/>
      <sheetName val="SS5"/>
      <sheetName val="T3"/>
      <sheetName val="T4"/>
      <sheetName val="합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무비 근거"/>
      <sheetName val="총공사원가계산"/>
      <sheetName val="도급원가계산"/>
      <sheetName val="집계"/>
      <sheetName val="수배전반"/>
      <sheetName val="예산(신풍)"/>
      <sheetName val="예산(샛터)"/>
      <sheetName val="자재비(신풍)"/>
      <sheetName val="자재비(샛터)"/>
      <sheetName val="가설공사"/>
      <sheetName val="일위대가집계"/>
      <sheetName val="일위대가"/>
      <sheetName val="한전수탁공사비"/>
      <sheetName val="단가비교표"/>
      <sheetName val="Sheet3"/>
      <sheetName val="토목일위"/>
      <sheetName val="일대-1 (2)"/>
      <sheetName val="Module4"/>
      <sheetName val="Module1"/>
      <sheetName val="가로등기초"/>
      <sheetName val="PAD TR보호대기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위단가"/>
      <sheetName val="이식대상수목현황"/>
      <sheetName val="이식피벗테이블"/>
      <sheetName val="이식장비상차비"/>
      <sheetName val="이식장비하차비"/>
      <sheetName val="자연석장비상차비"/>
      <sheetName val="자연석운반비"/>
      <sheetName val="굴삭기(사질토보통)"/>
      <sheetName val="굴삭기(점성토보통)"/>
      <sheetName val="중기단가산출근거"/>
      <sheetName val="토사운반비"/>
      <sheetName val="운반거리"/>
      <sheetName val="자연석장비하차비"/>
      <sheetName val="자연석장비놓기"/>
      <sheetName val="자연석장비쌓기"/>
      <sheetName val="자연석장비하차및놓기"/>
      <sheetName val="자연석장비하차및쌓기"/>
      <sheetName val="장비사용식재비"/>
      <sheetName val="불도우저터파기"/>
      <sheetName val="불도우저포설 및 정지"/>
      <sheetName val="불도우저운반"/>
      <sheetName val="다짐기계"/>
      <sheetName val="그레이더(평방당)설계적용"/>
      <sheetName val="살수차"/>
      <sheetName val="그레이더(평방당)"/>
      <sheetName val="그레이더(입방당)"/>
      <sheetName val="트랙터"/>
      <sheetName val="장비사용설계적용식재비"/>
      <sheetName val="이식수목인력상하차비"/>
      <sheetName val="이식수목상차지인력운반비"/>
      <sheetName val="이식수목하차지인력운반비"/>
      <sheetName val="이식목차량운반비"/>
      <sheetName val="자연석운반차량"/>
      <sheetName val="이식목운반차량"/>
      <sheetName val="수목중량산출"/>
      <sheetName val="야생수목뿌리분보호재료비"/>
      <sheetName val="야생수목굴취단가표"/>
      <sheetName val="이식수목"/>
      <sheetName val="노무비 근거"/>
      <sheetName val="2"/>
      <sheetName val="000000"/>
      <sheetName val="1,2공구원가계산서"/>
      <sheetName val="2공구산출내역"/>
      <sheetName val="1공구산출내역서"/>
      <sheetName val="sheet1"/>
      <sheetName val="내역서"/>
      <sheetName val="단가산출"/>
      <sheetName val="가로등기초"/>
      <sheetName val="PAD TR보호대기초"/>
      <sheetName val="이월"/>
      <sheetName val="노임조서"/>
      <sheetName val="IT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유입량"/>
      <sheetName val="투찰내역"/>
      <sheetName val="1유리"/>
      <sheetName val="우수-5,6"/>
      <sheetName val="원가계산서"/>
      <sheetName val="버스운행안내"/>
      <sheetName val="맨홀수량산출"/>
      <sheetName val="A LINE"/>
      <sheetName val="기계경비"/>
      <sheetName val="1,2공구원가계산서"/>
      <sheetName val="2공구산출내역"/>
      <sheetName val="1공구산출내역서"/>
      <sheetName val="실행철강하도"/>
      <sheetName val="전체"/>
      <sheetName val="DATE"/>
      <sheetName val="대포2교접속"/>
      <sheetName val="천방교접속"/>
      <sheetName val="DATA"/>
      <sheetName val="가감수량"/>
      <sheetName val="Macro2"/>
      <sheetName val="Macro1"/>
      <sheetName val="단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상수관로"/>
      <sheetName val="음수대유입"/>
      <sheetName val="음수대유출"/>
      <sheetName val="음수대방류"/>
      <sheetName val="A LINE"/>
      <sheetName val="B LINE"/>
      <sheetName val="공원내"/>
      <sheetName val="드레인관"/>
      <sheetName val="가압장"/>
      <sheetName val="공기변실"/>
      <sheetName val="음수대방류맨홀"/>
      <sheetName val="관보호공집계표"/>
      <sheetName val="관보호공단위수량"/>
      <sheetName val="조서 (0.7)"/>
      <sheetName val="토공수량집계"/>
      <sheetName val="오수맨홀조서"/>
      <sheetName val="갈마신설우수DATA2"/>
      <sheetName val="조서"/>
      <sheetName val="DATE"/>
      <sheetName val="관로토공집계표"/>
      <sheetName val="맨홀수량산출"/>
      <sheetName val="총괄표"/>
      <sheetName val="밸브설치"/>
      <sheetName val="Y-WORK"/>
      <sheetName val="mcc일위대가"/>
      <sheetName val="토공총괄수량집계"/>
      <sheetName val="2-2직관자재산출서-A-LINE"/>
      <sheetName val="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합계"/>
      <sheetName val="집계"/>
      <sheetName val="a. 순공사(공사용 전기설비공사)"/>
      <sheetName val="공사용, 영구 동력설비 운영 유지관리비"/>
      <sheetName val="a. 순공사(전기설비공사)"/>
      <sheetName val="b.공사용,영구 기자재"/>
      <sheetName val="C.공사용, 영구 한전수탁공사비"/>
      <sheetName val="C.공사용, 영구 사용전검사수수료"/>
      <sheetName val="단가비교표"/>
      <sheetName val="노무비 근거"/>
      <sheetName val="소수력 발전설비공사(참고)"/>
      <sheetName val="Module4"/>
      <sheetName val="Module1"/>
      <sheetName val="유입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합계"/>
      <sheetName val="공사원가"/>
      <sheetName val="원가계산"/>
      <sheetName val="집계"/>
      <sheetName val="영구설비 전기공사"/>
      <sheetName val="공사용가설비 전기공사"/>
      <sheetName val="1.기자자재비"/>
      <sheetName val="일대-1(작업)"/>
      <sheetName val="일대-1 (2)"/>
      <sheetName val="일대-1 (1)"/>
      <sheetName val="단가비교표"/>
      <sheetName val="노무비 근거"/>
      <sheetName val="Module4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제경비"/>
      <sheetName val="VXXXXX"/>
      <sheetName val="원가계산서"/>
      <sheetName val="갑지"/>
      <sheetName val="단가조사서"/>
      <sheetName val="단가조사서 (2)"/>
      <sheetName val="합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표지 (3)"/>
      <sheetName val="표지"/>
      <sheetName val="표지 (2)"/>
      <sheetName val="내역서"/>
      <sheetName val="주요자재1"/>
      <sheetName val="주요자재2"/>
      <sheetName val="시멘트골재량"/>
      <sheetName val="구조물골재"/>
      <sheetName val="철근1"/>
      <sheetName val="구조물타공종이월"/>
      <sheetName val="타공종이월"/>
      <sheetName val="철근수량1"/>
      <sheetName val="교각수량"/>
      <sheetName val="토공"/>
      <sheetName val="철근수량2"/>
      <sheetName val="교각집계"/>
      <sheetName val="교각토공"/>
      <sheetName val="교각철근"/>
      <sheetName val="교각집계 (2)"/>
      <sheetName val="교각토공 (2)"/>
      <sheetName val="교각철근 (2)"/>
      <sheetName val="대비"/>
      <sheetName val="제경비"/>
      <sheetName val="내역"/>
      <sheetName val="수량집계"/>
      <sheetName val="수량(교각)"/>
      <sheetName val="수량산출(2)"/>
      <sheetName val="단가(동바리)"/>
      <sheetName val="단가(강재운반)"/>
      <sheetName val="총괄표"/>
      <sheetName val="추진계획"/>
      <sheetName val="추진실적"/>
      <sheetName val="Sheet3"/>
      <sheetName val="공정표"/>
      <sheetName val="일수계산"/>
      <sheetName val="터널공기"/>
      <sheetName val="Sheet1"/>
      <sheetName val="Sheet2"/>
      <sheetName val="업협(토공,철콘)"/>
      <sheetName val="실행예산"/>
      <sheetName val="시방서"/>
      <sheetName val="계약현황"/>
      <sheetName val="간지"/>
      <sheetName val="견적(토공)"/>
      <sheetName val="견적(철콘)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xxxxxx"/>
      <sheetName val="0000"/>
      <sheetName val="현황"/>
      <sheetName val="철콘"/>
      <sheetName val="입찰표지"/>
      <sheetName val="일위대가"/>
      <sheetName val="BID"/>
      <sheetName val=" HIT-&gt;HMC 견적(3900)"/>
      <sheetName val="산출내역서"/>
      <sheetName val="입찰안"/>
      <sheetName val="한전일위"/>
      <sheetName val="갑지"/>
      <sheetName val="현장관리비"/>
      <sheetName val="투찰내역"/>
      <sheetName val="SG"/>
      <sheetName val="일위목록"/>
      <sheetName val="일위CODE"/>
      <sheetName val="합계"/>
      <sheetName val="간접비계산"/>
      <sheetName val="일위대가목록"/>
      <sheetName val="실행철강하도"/>
      <sheetName val="요율"/>
      <sheetName val="후다내역"/>
      <sheetName val="일  위  대  가  목  록"/>
      <sheetName val="단가"/>
      <sheetName val="금액결정"/>
      <sheetName val="산수배수"/>
      <sheetName val="Macro1"/>
      <sheetName val="일위산출"/>
      <sheetName val="1공구원가계산서"/>
      <sheetName val="1공구산출내역서"/>
      <sheetName val="1유리"/>
      <sheetName val="중기비"/>
      <sheetName val="노무비"/>
      <sheetName val="자재단가"/>
      <sheetName val="#2_일위대가목록"/>
      <sheetName val="INSTR"/>
      <sheetName val="품셈"/>
      <sheetName val="당초명세(평)"/>
      <sheetName val="인부신상자료"/>
      <sheetName val="단가산출"/>
      <sheetName val="조건표"/>
      <sheetName val="#REF"/>
      <sheetName val="도급"/>
      <sheetName val="원가계산서"/>
      <sheetName val="관급자재"/>
      <sheetName val="세부추진"/>
      <sheetName val="제안서"/>
      <sheetName val="상용보강"/>
      <sheetName val="행정표준(1)"/>
      <sheetName val="행정표준(2)"/>
      <sheetName val="장문교(대전)"/>
      <sheetName val="관급"/>
      <sheetName val="장비"/>
      <sheetName val="산근1"/>
      <sheetName val="노무"/>
      <sheetName val="자재"/>
      <sheetName val="우배수"/>
      <sheetName val="계산식"/>
      <sheetName val="전체"/>
      <sheetName val="건설성적"/>
      <sheetName val="설계가"/>
      <sheetName val="원형1호맨홀토공수량"/>
      <sheetName val="증감내역서"/>
      <sheetName val="단가적용"/>
      <sheetName val="ORIGIN"/>
      <sheetName val="유동표"/>
      <sheetName val="교각토공 _2_"/>
      <sheetName val="2공구산출내역"/>
      <sheetName val="운반비요율"/>
      <sheetName val="1,2공구원가계산서"/>
      <sheetName val="3.공통공사대비"/>
      <sheetName val="6. 안전관리비"/>
      <sheetName val="간접(90)"/>
      <sheetName val="차액보증"/>
      <sheetName val="3개월-백데이타"/>
      <sheetName val="LG배관재단가"/>
      <sheetName val="다다수전류단가"/>
      <sheetName val="LG유통상품단가표"/>
      <sheetName val="70%"/>
      <sheetName val="노임단가"/>
      <sheetName val="PI"/>
      <sheetName val="품셈총괄표"/>
      <sheetName val="6PILE  (돌출)"/>
      <sheetName val="덕전리"/>
      <sheetName val="HRSG SMALL07220"/>
      <sheetName val="1단계"/>
      <sheetName val="일위총괄"/>
      <sheetName val="저"/>
      <sheetName val="참조"/>
      <sheetName val="작업일보"/>
      <sheetName val="토목품셈"/>
      <sheetName val="이형관중량"/>
      <sheetName val="일위대가(목록)"/>
      <sheetName val="산근(목록)"/>
      <sheetName val="재료비"/>
      <sheetName val="직노"/>
      <sheetName val="조명율표"/>
      <sheetName val="견적의뢰서"/>
      <sheetName val="b_balju"/>
      <sheetName val="내역(한신APT)"/>
      <sheetName val="JUCKEYK"/>
      <sheetName val="S0"/>
      <sheetName val="기본설계기준"/>
      <sheetName val="일위"/>
      <sheetName val="노임"/>
      <sheetName val="Macro2"/>
      <sheetName val="표지1"/>
      <sheetName val="준검 내역서"/>
      <sheetName val="97년 추정"/>
      <sheetName val="코드표"/>
      <sheetName val="내역전기"/>
      <sheetName val="일위대가D"/>
      <sheetName val="2000년1차"/>
      <sheetName val="2000전체분"/>
      <sheetName val="수량산출서"/>
      <sheetName val="신공항A-9(원가수정)"/>
      <sheetName val="일위대가목록표"/>
      <sheetName val="TEST1"/>
      <sheetName val="내역표지"/>
      <sheetName val="임율 Data"/>
      <sheetName val="하도내역 (철콘)"/>
      <sheetName val="특기사항"/>
      <sheetName val="지급자재"/>
      <sheetName val="제경비산출서"/>
      <sheetName val="작성방법"/>
      <sheetName val="안산기계장치"/>
      <sheetName val="계약전체내역서"/>
      <sheetName val="예정공정(2차분)"/>
      <sheetName val="총괄간지"/>
      <sheetName val="발주간지"/>
      <sheetName val="1차전체변경"/>
      <sheetName val="2차전체변경예정"/>
      <sheetName val="2차전체변경예정 (2)"/>
      <sheetName val="전체변경p"/>
      <sheetName val="04계약"/>
      <sheetName val="사용계획서"/>
      <sheetName val="04착공계약내역서"/>
      <sheetName val="04변경-상하p"/>
      <sheetName val="전체증감"/>
      <sheetName val="1차분증감"/>
      <sheetName val="잔여분증감"/>
      <sheetName val="1차사용계획서"/>
      <sheetName val="1차간지"/>
      <sheetName val="1차분계약내역서"/>
      <sheetName val="이정표토공"/>
      <sheetName val="1.설계기준"/>
      <sheetName val="조건표 (2)"/>
      <sheetName val="별표집계"/>
      <sheetName val="BSD (2)"/>
      <sheetName val="노임조서"/>
      <sheetName val="DATA"/>
      <sheetName val="추가예산"/>
      <sheetName val="b_balju (2)"/>
      <sheetName val="b_gunmul"/>
      <sheetName val="노무비 근거"/>
      <sheetName val="수정2"/>
      <sheetName val="조명시설"/>
      <sheetName val="일위대가목차"/>
      <sheetName val="입출재고현황 (2)"/>
      <sheetName val="10공구일위"/>
      <sheetName val="48일위"/>
      <sheetName val="산출근거"/>
      <sheetName val="A1"/>
      <sheetName val="일위단가"/>
      <sheetName val="수량3"/>
      <sheetName val="FORM-0"/>
      <sheetName val="2터널시점"/>
      <sheetName val="잡비"/>
      <sheetName val="IT-BAT"/>
      <sheetName val="수문일위1"/>
      <sheetName val="DHEQSUPT"/>
      <sheetName val="공정집계_국별"/>
      <sheetName val="설계예산서"/>
      <sheetName val="이월"/>
      <sheetName val="약품공급2"/>
      <sheetName val="중기"/>
      <sheetName val="U형개거"/>
      <sheetName val="단면 (2)"/>
      <sheetName val="목차 "/>
      <sheetName val="일위산출근거"/>
      <sheetName val="SLAB근거-1"/>
      <sheetName val="실행대비"/>
      <sheetName val="집계"/>
      <sheetName val="개거총"/>
      <sheetName val="배수내역"/>
      <sheetName val="표지_(3)"/>
      <sheetName val="표지_(2)"/>
      <sheetName val="교각집계_(2)"/>
      <sheetName val="교각토공_(2)"/>
      <sheetName val="교각철근_(2)"/>
      <sheetName val="c_balju"/>
      <sheetName val="을"/>
      <sheetName val="입력데이타"/>
      <sheetName val="업체별기성내역"/>
      <sheetName val="포장(수량)-관로부"/>
      <sheetName val="기초1"/>
      <sheetName val="철거산출근거"/>
      <sheetName val="물가시세"/>
      <sheetName val="음성방향"/>
      <sheetName val="유치원내역"/>
      <sheetName val="표준건축비"/>
      <sheetName val="P_RPTB04_산근"/>
      <sheetName val="하도금액분계"/>
      <sheetName val="견적"/>
      <sheetName val="설계"/>
      <sheetName val="CTEMCOST"/>
      <sheetName val="WORK"/>
      <sheetName val="예산총괄"/>
      <sheetName val="외주대비_-석축"/>
      <sheetName val="외주대비-구조물_(2)"/>
      <sheetName val="견적표지_(3)"/>
      <sheetName val="_HIT-&gt;HMC_견적(3900)"/>
      <sheetName val="일__위__대__가__목__록"/>
      <sheetName val="교각토공__2_"/>
      <sheetName val="6__안전관리비"/>
      <sheetName val="3_공통공사대비"/>
      <sheetName val="HRSG_SMALL07220"/>
      <sheetName val="준검_내역서"/>
      <sheetName val="97년_추정"/>
      <sheetName val="6PILE__(돌출)"/>
      <sheetName val="인원"/>
      <sheetName val="호안사석"/>
      <sheetName val="배수자집"/>
      <sheetName val="공통가설"/>
      <sheetName val="토공유동표(전체.당초)"/>
      <sheetName val="일일"/>
      <sheetName val="#2정산"/>
      <sheetName val="유입량"/>
      <sheetName val="일위(PN)"/>
      <sheetName val="환기시설"/>
      <sheetName val="조명"/>
      <sheetName val="점보전력사용"/>
      <sheetName val="단면"/>
      <sheetName val="배수처리"/>
      <sheetName val="입력자료(노무비)"/>
      <sheetName val="7. 현장관리비 "/>
      <sheetName val="2000용수잠관-수량집계"/>
      <sheetName val="DANGA"/>
      <sheetName val="간선계산"/>
      <sheetName val="단위단가"/>
      <sheetName val="Total"/>
      <sheetName val="배수공"/>
      <sheetName val="수량산출"/>
      <sheetName val="기계내역"/>
      <sheetName val="INPUT"/>
      <sheetName val="DATE"/>
      <sheetName val="8.PILE  (돌출)"/>
      <sheetName val="토공(1)"/>
      <sheetName val="차수공(1)"/>
      <sheetName val="기본단가"/>
      <sheetName val="1. 설계조건 2.단면가정 3. 하중계산"/>
      <sheetName val="DATA 입력란"/>
      <sheetName val="구조     ."/>
      <sheetName val="노무비 "/>
      <sheetName val="경상비"/>
      <sheetName val="전문하도급"/>
      <sheetName val="교량전기"/>
      <sheetName val="평가데이터"/>
      <sheetName val="MOTOR"/>
      <sheetName val="현장관리비 산출내역"/>
      <sheetName val="인명부"/>
      <sheetName val="기본단가표"/>
      <sheetName val="8.현장관리비"/>
      <sheetName val="7.안전관리비"/>
      <sheetName val="첨부1"/>
      <sheetName val="전기"/>
      <sheetName val="효율표"/>
      <sheetName val="수량분개내역"/>
      <sheetName val="인사자료총집계"/>
      <sheetName val="단면가정"/>
      <sheetName val="공사비증감"/>
      <sheetName val="결재난"/>
      <sheetName val="공량산출서"/>
      <sheetName val="ABUT수량-A1"/>
      <sheetName val="4.일위대가집계"/>
      <sheetName val="단가표"/>
      <sheetName val="시중노임단가"/>
      <sheetName val="정렬"/>
      <sheetName val="토공사"/>
      <sheetName val="만년달력"/>
      <sheetName val="일위총괄표"/>
      <sheetName val="tggwan(mac)"/>
      <sheetName val="장비단가"/>
      <sheetName val="가스"/>
      <sheetName val="양수장(기계)"/>
      <sheetName val="단위량당중기"/>
      <sheetName val="단가비교표"/>
      <sheetName val="(원)기흥상갈"/>
      <sheetName val="점검총괄"/>
      <sheetName val="중기조종사 단위단가"/>
      <sheetName val="경영상태"/>
      <sheetName val="부하계산서"/>
      <sheetName val="자재일람"/>
      <sheetName val="건축공사"/>
      <sheetName val="경비2내역"/>
      <sheetName val="날개벽수량표"/>
      <sheetName val="가설건물"/>
      <sheetName val="일위집계(기존)"/>
      <sheetName val="금액내역서"/>
      <sheetName val="간 지1"/>
      <sheetName val="일위대가표48"/>
      <sheetName val="BND"/>
      <sheetName val="공사내역서(을)실행"/>
      <sheetName val="기성갑지"/>
      <sheetName val="직접비"/>
      <sheetName val="건장설비"/>
      <sheetName val="교통대책내역"/>
      <sheetName val="중기일위대가"/>
      <sheetName val="1.설계조건"/>
      <sheetName val="유림골조"/>
      <sheetName val="공통부대비"/>
      <sheetName val="사업관리"/>
      <sheetName val="운반"/>
      <sheetName val="물가자료"/>
      <sheetName val="적현로"/>
      <sheetName val="lab"/>
      <sheetName val="금리계산"/>
      <sheetName val="FB25JN"/>
      <sheetName val="내역(2000년)"/>
      <sheetName val="실행내역서 "/>
      <sheetName val="설계명세서"/>
      <sheetName val="내역서 제출"/>
      <sheetName val="자료입력"/>
      <sheetName val="총괄내역서"/>
      <sheetName val="(당평)자재"/>
      <sheetName val="프랜트면허"/>
      <sheetName val="토목주소"/>
      <sheetName val="일위(시설)"/>
      <sheetName val="예가표"/>
      <sheetName val="인사자료"/>
      <sheetName val="우석문틀"/>
      <sheetName val="Temporary Mooring"/>
      <sheetName val="공문"/>
      <sheetName val="2"/>
      <sheetName val="7.PILE  (돌출)"/>
      <sheetName val="A LINE"/>
      <sheetName val="SHL"/>
      <sheetName val="품셈TABLE"/>
      <sheetName val="2.대외공문"/>
      <sheetName val="인계"/>
      <sheetName val="일H35Y4"/>
      <sheetName val="공사비예산서(토목분)"/>
      <sheetName val="격점별물량"/>
      <sheetName val="청천내"/>
      <sheetName val="적용토목"/>
      <sheetName val="대로근거"/>
      <sheetName val="중로근거"/>
      <sheetName val="단위중량"/>
      <sheetName val="건설실행"/>
      <sheetName val="시화점실행"/>
      <sheetName val="우수"/>
      <sheetName val="식재가격"/>
      <sheetName val="식재총괄"/>
      <sheetName val="일반공사"/>
      <sheetName val="설계내역"/>
      <sheetName val="기자재비"/>
      <sheetName val="초기화면"/>
      <sheetName val="당진1,2호기전선관설치및접지4차공사내역서-을지"/>
      <sheetName val="맨홀수량산출"/>
      <sheetName val="현장일반사항"/>
      <sheetName val="화재 탐지 설비"/>
      <sheetName val="날개벽(시점좌측)"/>
      <sheetName val="터널대가"/>
      <sheetName val="재료집계표"/>
      <sheetName val="인건비"/>
      <sheetName val="경산"/>
      <sheetName val="금융비용"/>
      <sheetName val="Customer Databas"/>
      <sheetName val="일위대가(1)"/>
      <sheetName val="실행내역"/>
      <sheetName val="5. 현장관리비(new) "/>
      <sheetName val="인원계획"/>
      <sheetName val="일위대가집계"/>
      <sheetName val="단가대비표"/>
      <sheetName val="BQ"/>
      <sheetName val="공사원가계산서"/>
      <sheetName val="4동급수"/>
      <sheetName val="코드"/>
      <sheetName val="STEEL BOX 단면설계(SEC.8)"/>
      <sheetName val="파이프류"/>
      <sheetName val="교각계산"/>
      <sheetName val="콘크리트타설집계표"/>
      <sheetName val="700seg"/>
      <sheetName val="기성내역"/>
      <sheetName val="특수선일위대가"/>
      <sheetName val="세부내역서"/>
      <sheetName val="측량요율"/>
      <sheetName val="자재대"/>
      <sheetName val="방배동내역(리라)"/>
      <sheetName val="현장경비"/>
      <sheetName val="건축공사집계표"/>
      <sheetName val="방배동내역 (총괄)"/>
      <sheetName val="부대공사총괄"/>
      <sheetName val="기계경비일람"/>
      <sheetName val="소방"/>
      <sheetName val="산출내역서집계표"/>
      <sheetName val="5_ 현장관리비_new_ "/>
      <sheetName val="U-TYPE(1)"/>
      <sheetName val="N賃率-職"/>
      <sheetName val="원도급"/>
      <sheetName val="하도급"/>
      <sheetName val="RE9604"/>
      <sheetName val="내역서2안"/>
      <sheetName val="법면"/>
      <sheetName val="부대공"/>
      <sheetName val="구조물공"/>
      <sheetName val="포장공"/>
      <sheetName val="배수공1"/>
      <sheetName val="마산방향철근집계"/>
      <sheetName val="진주방향"/>
      <sheetName val="노무비_근거"/>
      <sheetName val="중기조종사_단위단가"/>
      <sheetName val="단면_(2)"/>
      <sheetName val="하도내역_(철콘)"/>
      <sheetName val="임율_Data"/>
      <sheetName val="1_설계기준"/>
      <sheetName val="BSD_(2)"/>
      <sheetName val="조건표_(2)"/>
      <sheetName val="입출재고현황_(2)"/>
      <sheetName val="목차_"/>
      <sheetName val="여과지동"/>
      <sheetName val="기초자료"/>
      <sheetName val="일위대가 집계표"/>
      <sheetName val="개산공사비"/>
      <sheetName val="COVER-P"/>
      <sheetName val="자동제어"/>
      <sheetName val="1"/>
      <sheetName val="하중계산"/>
      <sheetName val="철근량"/>
      <sheetName val="CONCRETE"/>
      <sheetName val="원가계산서(변경)"/>
      <sheetName val="일위목록데이타"/>
      <sheetName val="돈암사업"/>
      <sheetName val="2.2_오피스텔(12~32F)"/>
      <sheetName val="설내역서 "/>
      <sheetName val="단계별내역 (2)"/>
      <sheetName val="데이타"/>
      <sheetName val="식재인부"/>
      <sheetName val="변경내역"/>
      <sheetName val="갑지(추정)"/>
      <sheetName val="Code"/>
      <sheetName val="잔수량(작성)"/>
      <sheetName val="9.1지하2층하부보"/>
      <sheetName val="단가삐출"/>
      <sheetName val="기본일위"/>
      <sheetName val="1.취수장"/>
      <sheetName val="FACTOR"/>
      <sheetName val="기계"/>
      <sheetName val="화전내"/>
      <sheetName val="단가산출(T)"/>
      <sheetName val="일위대가목록(ems)"/>
      <sheetName val="대치판정"/>
      <sheetName val="252K444"/>
      <sheetName val="현장별"/>
      <sheetName val="간접비"/>
      <sheetName val="일대"/>
      <sheetName val="증감대비"/>
      <sheetName val="수리결과"/>
      <sheetName val="실행(ALT1)"/>
      <sheetName val="환율change"/>
      <sheetName val="GRDBS"/>
      <sheetName val="견적대비표"/>
      <sheetName val="Y-WORK"/>
      <sheetName val="4 LINE"/>
      <sheetName val="7 th"/>
      <sheetName val="C10집계2"/>
      <sheetName val=" 갑지"/>
      <sheetName val="기초단가"/>
      <sheetName val="입력데이타(비인쇄용)"/>
      <sheetName val="노원열병합  건축공사기성내역서"/>
      <sheetName val="개요"/>
      <sheetName val="케이블규격"/>
      <sheetName val="COVERSHEET"/>
      <sheetName val="할증 "/>
      <sheetName val="개인별 순위표"/>
      <sheetName val="CM 1"/>
      <sheetName val="전기실-1"/>
      <sheetName val="ROOF(ALKALI)"/>
      <sheetName val="총 원가계산"/>
      <sheetName val="기계경비"/>
      <sheetName val="일용직6월"/>
      <sheetName val="입력정보"/>
      <sheetName val="설 계"/>
      <sheetName val="J直材4"/>
      <sheetName val="기안"/>
      <sheetName val="경비"/>
      <sheetName val="전체내역서"/>
      <sheetName val="전기내역서"/>
      <sheetName val="자재수량"/>
      <sheetName val="1공구 건정토건 토공"/>
      <sheetName val="1공구 건정토건 철콘"/>
      <sheetName val="도급표지 "/>
      <sheetName val="부대표지"/>
      <sheetName val="도급표지  (4)"/>
      <sheetName val="부대표지 (4)"/>
      <sheetName val="도급표지  (3)"/>
      <sheetName val="부대표지 (3)"/>
      <sheetName val="도급표지  (2)"/>
      <sheetName val="부대표지 (2)"/>
      <sheetName val="세로"/>
      <sheetName val="토  목"/>
      <sheetName val="조  경"/>
      <sheetName val="전 기"/>
      <sheetName val="건  축"/>
      <sheetName val="건축설비"/>
      <sheetName val="제어계측"/>
      <sheetName val="Sheet4"/>
      <sheetName val="Sheet5"/>
      <sheetName val="Sheet6"/>
      <sheetName val="Sheet16"/>
      <sheetName val="보도내역 (3)"/>
      <sheetName val="Module1"/>
      <sheetName val="Qheet6"/>
      <sheetName val="총괄-1"/>
      <sheetName val="단가산출서"/>
      <sheetName val="공사개요"/>
      <sheetName val="주차구획선수량"/>
      <sheetName val="자재단가비교표"/>
      <sheetName val="부대tu"/>
      <sheetName val="목차"/>
      <sheetName val="정부노임단가"/>
      <sheetName val="A-4"/>
      <sheetName val="금호"/>
      <sheetName val="하조서"/>
      <sheetName val="한강운반비"/>
      <sheetName val="서∼군(2)"/>
      <sheetName val="가도공"/>
      <sheetName val="변경비교-을"/>
      <sheetName val="6공구(당초)"/>
      <sheetName val="품의서"/>
      <sheetName val="데리네이타현황"/>
      <sheetName val="재개발"/>
      <sheetName val="내역(최종본4.5)"/>
      <sheetName val="SP-B1"/>
      <sheetName val="토적집계"/>
      <sheetName val="98NS-N"/>
      <sheetName val="소야공정계획표"/>
      <sheetName val="45,46"/>
      <sheetName val="기초코드"/>
      <sheetName val="1.수인터널"/>
      <sheetName val="일위대가표"/>
      <sheetName val="보할"/>
      <sheetName val="공업용수관로"/>
      <sheetName val="일위(토목)"/>
      <sheetName val="물량표"/>
      <sheetName val="낙찰표"/>
      <sheetName val="입적표"/>
      <sheetName val="지주설치제원"/>
      <sheetName val="준공조서갑지"/>
      <sheetName val="실행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/>
      <sheetData sheetId="233" refreshError="1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/>
      <sheetData sheetId="324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</sheetDataSet>
  </externalBook>
</externalLink>
</file>

<file path=xl/externalLinks/externalLink3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약품공급2"/>
      <sheetName val="집계표"/>
    </sheetNames>
    <sheetDataSet>
      <sheetData sheetId="0" refreshError="1"/>
      <sheetData sheetId="1" refreshError="1"/>
    </sheetDataSet>
  </externalBook>
</externalLink>
</file>

<file path=xl/externalLinks/externalLink3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  <sheetName val="약품공급2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(가설)"/>
      <sheetName val="예산서"/>
      <sheetName val="노임단가"/>
      <sheetName val="갑지"/>
      <sheetName val="01"/>
      <sheetName val="광양전기"/>
      <sheetName val="SG"/>
      <sheetName val="갑지(추정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비집계"/>
      <sheetName val="원가계산서 (기성)"/>
      <sheetName val="노임체불"/>
      <sheetName val="청구서"/>
      <sheetName val="내역서"/>
      <sheetName val="기성율"/>
      <sheetName val="내역서(기성청구)"/>
      <sheetName val="순공사비산출서(기성)"/>
      <sheetName val="철개틀수량"/>
      <sheetName val="균열.박리수량"/>
      <sheetName val="사다리"/>
      <sheetName val="킷대수량"/>
      <sheetName val="이토수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3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HMEN"/>
      <sheetName val="#REF"/>
      <sheetName val="건축내역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갑지 (3)"/>
      <sheetName val="내갑"/>
      <sheetName val="개요"/>
      <sheetName val="기안"/>
      <sheetName val="공정표"/>
      <sheetName val="검토서"/>
      <sheetName val="평단가"/>
      <sheetName val="평단가 (2)"/>
      <sheetName val="평단가 (3)"/>
      <sheetName val="표지"/>
      <sheetName val="내부"/>
      <sheetName val="외부"/>
      <sheetName val="유의"/>
      <sheetName val="총괄표"/>
      <sheetName val="중강당 내역"/>
      <sheetName val="실행철강하도"/>
      <sheetName val="평3"/>
      <sheetName val="노임"/>
      <sheetName val="단가 (2)"/>
      <sheetName val="전체"/>
      <sheetName val="제조노임"/>
      <sheetName val="건축내역"/>
      <sheetName val="계수시트"/>
      <sheetName val="#REF"/>
      <sheetName val="할증"/>
      <sheetName val="공문"/>
      <sheetName val="요율"/>
      <sheetName val="단가대비표"/>
      <sheetName val="수전기기DATA"/>
      <sheetName val="자재co"/>
      <sheetName val="WING3"/>
      <sheetName val="견적"/>
      <sheetName val="VXXXXX"/>
      <sheetName val="제1장"/>
      <sheetName val="제2장"/>
      <sheetName val="제3장"/>
      <sheetName val="제4장"/>
      <sheetName val="5장공내역서"/>
      <sheetName val="제6장"/>
      <sheetName val="7작업장인수인계서"/>
      <sheetName val="직불동의서"/>
      <sheetName val="확약서"/>
      <sheetName val="전자입찰"/>
      <sheetName val="잡철물"/>
      <sheetName val="환율change"/>
      <sheetName val="내역서1"/>
      <sheetName val="노임단가표"/>
      <sheetName val="예총"/>
      <sheetName val="실행내역서 "/>
      <sheetName val="금융비용"/>
      <sheetName val="내역"/>
      <sheetName val="전기2005"/>
      <sheetName val="통신2005"/>
      <sheetName val="노임단가"/>
      <sheetName val="건축공사"/>
      <sheetName val="토목주소"/>
      <sheetName val="CV허용전류"/>
      <sheetName val="을부담운반비"/>
      <sheetName val="일위대가"/>
      <sheetName val="CTEMCOST"/>
      <sheetName val="손익분석"/>
      <sheetName val="일위목록"/>
      <sheetName val="일위대가표"/>
      <sheetName val="COST"/>
      <sheetName val="교통대책내역"/>
      <sheetName val="자료"/>
      <sheetName val="통신물량"/>
      <sheetName val="집계표"/>
      <sheetName val="노임조서"/>
      <sheetName val="약품공급2"/>
      <sheetName val="401"/>
      <sheetName val="가설공사내역"/>
      <sheetName val="SHEET PILE단가"/>
      <sheetName val="지하층LOAD"/>
      <sheetName val="시운전연료"/>
      <sheetName val="sheet1"/>
      <sheetName val="98지급계획"/>
      <sheetName val="Total"/>
      <sheetName val="학생내역"/>
      <sheetName val="본부장"/>
      <sheetName val="현장별계약현황('98.10.31)"/>
      <sheetName val="품셈"/>
      <sheetName val="코드일람표2001년10월"/>
      <sheetName val="1공구(입찰내역)"/>
      <sheetName val="도체종-상수표"/>
      <sheetName val="전기일위목록"/>
      <sheetName val="한일양산"/>
      <sheetName val="조달청일위대가정리"/>
      <sheetName val="2000노임기준"/>
      <sheetName val="자단"/>
      <sheetName val="문학간접"/>
      <sheetName val="품셈TABLE"/>
      <sheetName val="퍼스트"/>
      <sheetName val="공사비산출내역"/>
      <sheetName val="실행(1)"/>
      <sheetName val="현장설명"/>
      <sheetName val="원가서"/>
      <sheetName val="토목"/>
      <sheetName val="일위대가목록"/>
      <sheetName val="내역서"/>
      <sheetName val="CM 1"/>
      <sheetName val="현장경비"/>
      <sheetName val="일위집계(기존)"/>
      <sheetName val="RE9604"/>
      <sheetName val="산출내역서"/>
      <sheetName val="토목내역"/>
      <sheetName val="실행내역"/>
      <sheetName val="2000년1차"/>
      <sheetName val="간접1"/>
      <sheetName val="2000전체분"/>
      <sheetName val="플랜트 설치"/>
      <sheetName val="재료값"/>
      <sheetName val="일위"/>
      <sheetName val="프랜트면허"/>
      <sheetName val="재료비"/>
      <sheetName val="BID"/>
      <sheetName val="1,2공구원가계산서"/>
      <sheetName val="2공구산출내역"/>
      <sheetName val="1공구산출내역서"/>
      <sheetName val="양식_자재단가조사표"/>
      <sheetName val="9GNG운반"/>
      <sheetName val="교각1"/>
      <sheetName val="자재단가비교표"/>
      <sheetName val="설계"/>
      <sheetName val="코드"/>
      <sheetName val="건축2"/>
      <sheetName val="내역서 (2)"/>
      <sheetName val="원가계산서"/>
      <sheetName val="배수내역"/>
      <sheetName val="간접비계산"/>
      <sheetName val="기초자료입력"/>
      <sheetName val="FAB별"/>
      <sheetName val="추가예산"/>
      <sheetName val="입력"/>
      <sheetName val="자재일람"/>
      <sheetName val="간접비 총괄표"/>
      <sheetName val="인원계획"/>
      <sheetName val="조명율표"/>
      <sheetName val="시화점실행"/>
      <sheetName val="unit 4"/>
      <sheetName val="C10집계2"/>
      <sheetName val="JOB CODE"/>
      <sheetName val="실행(ALT1)"/>
      <sheetName val="갑지(추정)"/>
      <sheetName val="실행"/>
      <sheetName val="단가표 "/>
      <sheetName val="개산공사비"/>
      <sheetName val="입찰안"/>
      <sheetName val="인상효1"/>
      <sheetName val="영동(D)"/>
      <sheetName val="ELECTRIC"/>
      <sheetName val="SCHEDULE"/>
      <sheetName val="배명(단가)"/>
      <sheetName val="General Data"/>
      <sheetName val="IT-BAT"/>
      <sheetName val="단가조사"/>
      <sheetName val="1유리"/>
      <sheetName val="ALPROFILE 발주실적"/>
      <sheetName val="TYPE-A"/>
      <sheetName val="일위대가(집계)"/>
      <sheetName val="단가비교"/>
      <sheetName val="본사인상전"/>
      <sheetName val="Print"/>
      <sheetName val="인건비"/>
      <sheetName val="교대"/>
      <sheetName val="인사자료총집계"/>
      <sheetName val="SHL"/>
      <sheetName val="할증 "/>
      <sheetName val="차체부품 INS REPORT(갑)"/>
      <sheetName val="2. 주요공지（主要公告）"/>
      <sheetName val="V-VESSEL (WITH DEMISTER)"/>
      <sheetName val="L형옹벽"/>
      <sheetName val="예정(3)"/>
      <sheetName val="자재집계"/>
      <sheetName val="합계"/>
      <sheetName val="6. 안전관리비"/>
      <sheetName val="실행(표지,갑,을)"/>
      <sheetName val="돈암사업"/>
      <sheetName val="EP0618"/>
      <sheetName val="SG"/>
      <sheetName val="부하계산서"/>
      <sheetName val="부하(성남)"/>
      <sheetName val="cable-data"/>
      <sheetName val="포장절단"/>
      <sheetName val="전기실-1"/>
      <sheetName val="갑지_(3)"/>
      <sheetName val="평단가_(2)"/>
      <sheetName val="평단가_(3)"/>
      <sheetName val="허용전류-IEC"/>
      <sheetName val="허용전류-IEC DATA"/>
      <sheetName val="IMP(MAIN)"/>
      <sheetName val="IMP (REACTOR)"/>
      <sheetName val="단위별용량계산"/>
      <sheetName val="가설공사비"/>
      <sheetName val="제경비"/>
      <sheetName val="34.자재LIST"/>
      <sheetName val="26.자재단가율 및 Sourcing비율 입력"/>
      <sheetName val="PI"/>
      <sheetName val="10공구일위"/>
      <sheetName val="터파기및재료"/>
      <sheetName val="차액보증"/>
      <sheetName val="청주(철골발주의뢰서)"/>
      <sheetName val="견"/>
      <sheetName val="원본"/>
      <sheetName val="단가표"/>
      <sheetName val="건축기술부대조건"/>
      <sheetName val="재개발"/>
      <sheetName val="PAINT"/>
      <sheetName val="예산조서(전송)"/>
      <sheetName val="일위대가목록표"/>
      <sheetName val="단가조사표"/>
      <sheetName val="현우실적"/>
      <sheetName val="수량산출"/>
      <sheetName val="자재단가산출기초"/>
      <sheetName val="선급금신청서"/>
      <sheetName val="단가"/>
      <sheetName val="자재단가"/>
      <sheetName val="자재단가일람"/>
      <sheetName val="중기일람"/>
      <sheetName val="여과지동"/>
      <sheetName val="기초자료"/>
      <sheetName val="기성금내역서"/>
      <sheetName val="일위산출근거"/>
      <sheetName val="원가계산서구조조정"/>
      <sheetName val="공사원가계산서"/>
      <sheetName val="잔토처리"/>
      <sheetName val="터파기,되메우기,램머,코아"/>
      <sheetName val="절단,포장깨기"/>
      <sheetName val="참조"/>
      <sheetName val="7. 현장관리비 "/>
      <sheetName val="재학생"/>
      <sheetName val="수량산출서 (2)"/>
      <sheetName val="자재테이블"/>
      <sheetName val="마산방향"/>
      <sheetName val="FACTOR"/>
      <sheetName val="교량"/>
      <sheetName val="재료집계표3"/>
      <sheetName val="현장실사자료"/>
      <sheetName val="집계표2"/>
      <sheetName val="당초"/>
      <sheetName val="직재"/>
      <sheetName val="시설C"/>
      <sheetName val="조명시설"/>
      <sheetName val="노임이"/>
      <sheetName val="Xunit (단위환산)"/>
      <sheetName val="지질조사"/>
      <sheetName val="설계예산서"/>
      <sheetName val="드롭다운목록"/>
      <sheetName val="재료집계표"/>
      <sheetName val="자재목록표"/>
      <sheetName val="부서코드표"/>
      <sheetName val="EJ"/>
      <sheetName val="CAT_5"/>
      <sheetName val="Sheet3"/>
      <sheetName val="정보"/>
      <sheetName val="FRP PIPING 일위대가"/>
      <sheetName val="설계내역서"/>
      <sheetName val="전기"/>
      <sheetName val="15100"/>
      <sheetName val="영업소실적"/>
      <sheetName val="적용표"/>
      <sheetName val="손익차9월2"/>
      <sheetName val="수주현황2월"/>
      <sheetName val="견적제출품의서"/>
      <sheetName val="소화실적"/>
      <sheetName val="건장설비"/>
      <sheetName val="연습"/>
      <sheetName val="data"/>
      <sheetName val="견적조건"/>
      <sheetName val="수정계획3"/>
      <sheetName val="코드표"/>
      <sheetName val="Y-WORK"/>
      <sheetName val="투자-국내2"/>
      <sheetName val="기초단가"/>
      <sheetName val="견적정보"/>
      <sheetName val="일위대가(1)"/>
      <sheetName val="공사개요"/>
      <sheetName val="5. 현장관리비(new) "/>
      <sheetName val="6호기"/>
      <sheetName val="산출"/>
      <sheetName val="단"/>
      <sheetName val="_REF"/>
      <sheetName val="EQT-ESTN"/>
      <sheetName val="(실사조정)총괄"/>
      <sheetName val="101동"/>
      <sheetName val="공기압축기실"/>
      <sheetName val="5.동별횡주관경"/>
      <sheetName val="주안3차A-A"/>
      <sheetName val="맨홀수량산출"/>
      <sheetName val="금호"/>
      <sheetName val="실행내역서_"/>
      <sheetName val="단가표_"/>
      <sheetName val="간접비_총괄표"/>
      <sheetName val="CM_1"/>
      <sheetName val="unit_4"/>
      <sheetName val="JOB_CODE"/>
      <sheetName val="General_Data"/>
      <sheetName val="ALPROFILE_발주실적"/>
      <sheetName val="현장별계약현황('98_10_31)"/>
      <sheetName val="차체부품_INS_REPORT(갑)"/>
      <sheetName val="2__주요공지（主要公告）"/>
      <sheetName val="V-VESSEL_(WITH_DEMISTER)"/>
      <sheetName val="할증_"/>
      <sheetName val="중강당_내역"/>
      <sheetName val="6__안전관리비"/>
      <sheetName val="갑지_(3)1"/>
      <sheetName val="평단가_(2)1"/>
      <sheetName val="평단가_(3)1"/>
      <sheetName val="실행내역서_1"/>
      <sheetName val="단가표_1"/>
      <sheetName val="간접비_총괄표1"/>
      <sheetName val="CM_11"/>
      <sheetName val="unit_41"/>
      <sheetName val="JOB_CODE1"/>
      <sheetName val="General_Data1"/>
      <sheetName val="ALPROFILE_발주실적1"/>
      <sheetName val="현장별계약현황('98_10_31)1"/>
      <sheetName val="차체부품_INS_REPORT(갑)1"/>
      <sheetName val="2__주요공지（主要公告）1"/>
      <sheetName val="V-VESSEL_(WITH_DEMISTER)1"/>
      <sheetName val="할증_1"/>
      <sheetName val="중강당_내역1"/>
      <sheetName val="6__안전관리비1"/>
      <sheetName val="수습"/>
      <sheetName val="1-7(재가공내역)"/>
      <sheetName val="총괄내역서"/>
      <sheetName val="식음료"/>
      <sheetName val="갑지1"/>
      <sheetName val="IW-LIST"/>
      <sheetName val="4 LINE"/>
      <sheetName val="7 th"/>
      <sheetName val="노무비"/>
      <sheetName val="3-3.빙축열시스템부하"/>
      <sheetName val="BP-이발-RJ TREND"/>
      <sheetName val="주간계획"/>
      <sheetName val="회사정보"/>
      <sheetName val="CVS 목표수립"/>
      <sheetName val="유통점 목표수립"/>
      <sheetName val="할인점 목표수립"/>
      <sheetName val="2-1. 경관조명 내역총괄표"/>
      <sheetName val="주문"/>
      <sheetName val="을지세부(3.설치공사)"/>
      <sheetName val="Sheet2"/>
      <sheetName val="IMPEADENCE MAP 취수장"/>
      <sheetName val="노임단가 (2)"/>
      <sheetName val="7.자동제어공사"/>
      <sheetName val="장주검토"/>
      <sheetName val="구동"/>
      <sheetName val="내역(가지)"/>
      <sheetName val="편입토지조서"/>
      <sheetName val="방송(체육관)"/>
      <sheetName val="날개벽수량표"/>
      <sheetName val="전체수량집계"/>
      <sheetName val="2.대외공문"/>
      <sheetName val="04,10,11"/>
      <sheetName val="시장"/>
      <sheetName val="캔개발배경"/>
      <sheetName val="일정표"/>
      <sheetName val="간접"/>
      <sheetName val="합천내역"/>
      <sheetName val="APT"/>
      <sheetName val="울산자동제어"/>
      <sheetName val="sheet4"/>
      <sheetName val="관리비비계상"/>
      <sheetName val="자재단가(1공구)"/>
      <sheetName val="원가배부작업시간"/>
      <sheetName val="單價表단가표"/>
      <sheetName val="기구조직"/>
      <sheetName val="화설내"/>
      <sheetName val="입찰보고"/>
      <sheetName val="공사비총괄표"/>
      <sheetName val="원가data"/>
      <sheetName val="#2_일위대가목록"/>
      <sheetName val="수량산출서"/>
      <sheetName val="PIPE(UG)내역"/>
      <sheetName val="6PILE  (돌출)"/>
      <sheetName val="건축설비"/>
      <sheetName val="검토"/>
      <sheetName val="OFFER "/>
      <sheetName val="calc"/>
      <sheetName val="5.세운W-A"/>
      <sheetName val="기초일위"/>
      <sheetName val="교대(A1)"/>
      <sheetName val="L-type"/>
      <sheetName val="90K폐수"/>
      <sheetName val="90K옥상"/>
      <sheetName val="FULL폐수"/>
      <sheetName val="70K폐수"/>
      <sheetName val="CEMS"/>
      <sheetName val="HFS CEMS"/>
      <sheetName val="PFA TUBING"/>
      <sheetName val="60K폐수"/>
      <sheetName val="DRUM"/>
      <sheetName val="음료실행"/>
      <sheetName val="물가정보"/>
      <sheetName val="정부노임"/>
      <sheetName val="견적대비표"/>
      <sheetName val="lee"/>
      <sheetName val="집계표소트"/>
      <sheetName val="원가_갑지"/>
      <sheetName val="연돌일위집계"/>
      <sheetName val="금액내역서"/>
      <sheetName val="기본단가표"/>
      <sheetName val="b_balju_cho"/>
      <sheetName val="지급자재"/>
      <sheetName val="재료비노무비"/>
      <sheetName val="5회토적"/>
      <sheetName val="구의33고"/>
      <sheetName val=" HIT-&gt;HMC 견적(3900)"/>
      <sheetName val="C1.공사개요"/>
      <sheetName val="DHEQSUP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/>
      <sheetData sheetId="380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</sheetDataSet>
  </externalBook>
</externalLink>
</file>

<file path=xl/externalLinks/externalLink3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접지수량"/>
      <sheetName val="#REF"/>
      <sheetName val="당진1,2호기전선관설치및접지4차공사내역서-을지"/>
      <sheetName val="대포2교접속"/>
      <sheetName val="천방교접속"/>
      <sheetName val="이형관중량"/>
      <sheetName val="일위대가(목록)"/>
      <sheetName val="산근(목록)"/>
      <sheetName val="재료비"/>
      <sheetName val="토공"/>
      <sheetName val="일위대가"/>
      <sheetName val="집계표"/>
      <sheetName val="토목내역서"/>
      <sheetName val="요율"/>
      <sheetName val="재료할증"/>
      <sheetName val="앉음벽 (2)"/>
      <sheetName val="목록2"/>
      <sheetName val="견적서"/>
      <sheetName val="양식_자재단가조사표"/>
      <sheetName val="품셈"/>
      <sheetName val="Sheet6"/>
      <sheetName val="원가계산서"/>
      <sheetName val="내역서"/>
      <sheetName val="준검 내역서"/>
      <sheetName val="전체_1설계"/>
      <sheetName val="건축내역"/>
      <sheetName val="견적"/>
      <sheetName val="설비2차"/>
      <sheetName val="직노"/>
      <sheetName val="#2_일위대가목록"/>
      <sheetName val="I一般比"/>
      <sheetName val="터널대가"/>
      <sheetName val="인원"/>
      <sheetName val="전기내역서(총계)"/>
      <sheetName val="98지급계획"/>
      <sheetName val="내역서1"/>
      <sheetName val="SHL"/>
      <sheetName val="내#일산설치"/>
      <sheetName val="Y-WORK"/>
      <sheetName val="약품공급2"/>
      <sheetName val="실행(1)"/>
      <sheetName val="품셈TABLE"/>
      <sheetName val="점검총괄"/>
      <sheetName val="내역"/>
      <sheetName val="관급"/>
      <sheetName val="잡철물"/>
      <sheetName val="노임단가 (2)"/>
      <sheetName val="동방설계서"/>
      <sheetName val="기초자료입력"/>
      <sheetName val="교통대책내역"/>
      <sheetName val="WING3"/>
      <sheetName val="제경비"/>
      <sheetName val="노임단가표"/>
      <sheetName val="자재단가"/>
      <sheetName val="수량산출서 (2)"/>
      <sheetName val="spc 배관견적"/>
      <sheetName val="교각1"/>
      <sheetName val="총괄표"/>
      <sheetName val="1,2공구원가계산서"/>
      <sheetName val="2공구산출내역"/>
      <sheetName val="1공구산출내역서"/>
      <sheetName val="일위목록"/>
      <sheetName val="내역작성용 가금액"/>
      <sheetName val="범례표"/>
      <sheetName val="자재단가비교표"/>
      <sheetName val="퍼스트"/>
      <sheetName val="전체제잡비"/>
      <sheetName val="단가산출"/>
      <sheetName val="갑지"/>
      <sheetName val="Sheet5"/>
      <sheetName val="영흥TL(UP,DOWN) "/>
      <sheetName val="자재일람"/>
      <sheetName val="spc_배관견적"/>
      <sheetName val="준검_내역서"/>
      <sheetName val="공사비산출내역"/>
      <sheetName val="자재비(090325인상)"/>
      <sheetName val="07년자재단가"/>
      <sheetName val="090325인상내용"/>
      <sheetName val="DB"/>
      <sheetName val="전체"/>
      <sheetName val="건축2"/>
      <sheetName val="일위대가표"/>
      <sheetName val="아산601"/>
      <sheetName val="실행철강하도"/>
      <sheetName val="RE9604"/>
      <sheetName val="환율change"/>
      <sheetName val="General Data"/>
      <sheetName val="지질조사"/>
      <sheetName val="공량품적용율(첨부4)"/>
      <sheetName val="자재co"/>
      <sheetName val="재료값"/>
      <sheetName val="CM 1"/>
      <sheetName val="BSD (2)"/>
      <sheetName val="인원계획"/>
      <sheetName val="10공구일위"/>
      <sheetName val="수량산출서"/>
      <sheetName val="일일입력"/>
      <sheetName val="품목등록"/>
      <sheetName val="IT-BAT"/>
      <sheetName val="1.취수장"/>
      <sheetName val="전주2本1"/>
      <sheetName val="전기일위목록"/>
      <sheetName val="1단계"/>
      <sheetName val="산출내역서"/>
      <sheetName val="준공정산"/>
      <sheetName val="Cable임피던스"/>
      <sheetName val="문학간접"/>
      <sheetName val="설계서"/>
      <sheetName val="간접"/>
      <sheetName val="노임단가"/>
      <sheetName val="직원유류수불현황"/>
      <sheetName val="교각계산"/>
      <sheetName val="재료집계표"/>
      <sheetName val="기준액"/>
      <sheetName val="설계내역서"/>
      <sheetName val="DANGA"/>
      <sheetName val="6. 안전관리비"/>
      <sheetName val="관일"/>
      <sheetName val="1001"/>
      <sheetName val="원가서"/>
      <sheetName val=" 갑지"/>
      <sheetName val="내역서 (을)"/>
      <sheetName val="배수내역"/>
      <sheetName val="#3_일위대가목록"/>
      <sheetName val="전동기"/>
      <sheetName val="공사비총괄"/>
      <sheetName val="A 견적"/>
      <sheetName val="일위대가(1)"/>
      <sheetName val="노무비 근거"/>
      <sheetName val="연습"/>
      <sheetName val="단가비교"/>
      <sheetName val="견"/>
      <sheetName val="공급기지 산출근거"/>
      <sheetName val="임율 Data"/>
      <sheetName val="봉양~조차장간고하개명(신설)"/>
      <sheetName val="공사원가계산서"/>
      <sheetName val="매입"/>
      <sheetName val="일위대가표(DEEP)"/>
      <sheetName val="단가집"/>
      <sheetName val="노임"/>
      <sheetName val="건축기술부대조건"/>
      <sheetName val="대외공문"/>
      <sheetName val="기본설계기준"/>
      <sheetName val="목재동바리"/>
      <sheetName val="편입토지조서"/>
      <sheetName val="기성내역"/>
      <sheetName val="여과지동"/>
      <sheetName val="기초자료"/>
      <sheetName val="우수공"/>
      <sheetName val="미납품 현황"/>
      <sheetName val="코드"/>
      <sheetName val="입력"/>
      <sheetName val="&lt;--"/>
      <sheetName val="단위단가"/>
      <sheetName val="지급자재조서"/>
      <sheetName val="A LINE"/>
      <sheetName val="인입관수량총괄"/>
      <sheetName val="예산서"/>
      <sheetName val="CODE"/>
      <sheetName val="배수관연장조서"/>
      <sheetName val="일위대가목록"/>
      <sheetName val="투찰내역"/>
      <sheetName val="터파기및재료"/>
      <sheetName val="날개벽(시점좌측)"/>
      <sheetName val="Sheet1 (2)"/>
      <sheetName val="금액내역서"/>
      <sheetName val="합계"/>
      <sheetName val="2.1  노무비 평균단가산출"/>
      <sheetName val="신호등일위대가"/>
      <sheetName val="ELEC"/>
      <sheetName val="월별수입"/>
      <sheetName val="5. 현장관리비(new) "/>
      <sheetName val="4.전기"/>
      <sheetName val="원가계산서구조조정"/>
      <sheetName val="Macro1"/>
      <sheetName val="조명율표"/>
      <sheetName val="기본단가표"/>
      <sheetName val="시운전연료"/>
      <sheetName val="원가총괄"/>
      <sheetName val="자재"/>
      <sheetName val="예산조서(전송)"/>
      <sheetName val="원도급"/>
      <sheetName val="하도급"/>
      <sheetName val="을지"/>
      <sheetName val="일위"/>
      <sheetName val="목차"/>
      <sheetName val="임율산출표"/>
      <sheetName val="공정증감대ㅈ표"/>
      <sheetName val="도담구내 개소별 명세"/>
      <sheetName val="운반"/>
      <sheetName val="BID"/>
      <sheetName val="쌍송교"/>
      <sheetName val="물가대비표"/>
      <sheetName val="시중노임단가"/>
      <sheetName val="을부담운반비"/>
      <sheetName val="자재테이블"/>
      <sheetName val="초기화면"/>
      <sheetName val="산출내역서(전체)"/>
      <sheetName val="DATA"/>
      <sheetName val="내역표지"/>
      <sheetName val="guard(mac)"/>
      <sheetName val="LD"/>
      <sheetName val="상수도토공집계표"/>
      <sheetName val="설계내역서(A)"/>
      <sheetName val="유입량"/>
      <sheetName val="옥외외등집계표"/>
      <sheetName val="전기2005"/>
      <sheetName val="통신2005"/>
      <sheetName val="경비"/>
      <sheetName val="현장경비"/>
      <sheetName val="주요항목별"/>
      <sheetName val="2000년1차"/>
      <sheetName val="2000전체분"/>
      <sheetName val="시행예산"/>
      <sheetName val="원가"/>
      <sheetName val="인건비"/>
      <sheetName val="1.견적가 총괄표(설비)"/>
      <sheetName val="조명시설"/>
      <sheetName val="지급자재"/>
      <sheetName val="단위수량"/>
      <sheetName val="기초입력"/>
      <sheetName val="자재코드"/>
      <sheetName val="Table"/>
      <sheetName val="산근"/>
      <sheetName val="배관배선 단가조사"/>
      <sheetName val="BSD_(2)"/>
      <sheetName val="앉음벽_(2)"/>
      <sheetName val="배수관공"/>
      <sheetName val="3련 BOX"/>
      <sheetName val="슬래브(PF)(하류)"/>
      <sheetName val="상반기손익차2총괄"/>
      <sheetName val="실행내역서 "/>
      <sheetName val="대치판정"/>
      <sheetName val="일일"/>
      <sheetName val="사업관리"/>
      <sheetName val="주beam"/>
      <sheetName val="배수공"/>
      <sheetName val="측구공"/>
      <sheetName val="할증"/>
      <sheetName val="노임9월"/>
      <sheetName val="간접비 총괄표"/>
      <sheetName val="장비비"/>
      <sheetName val="내역서(1)"/>
      <sheetName val="이형관"/>
      <sheetName val="원형1호맨홀토공수량"/>
      <sheetName val="건설실행"/>
      <sheetName val="기본단가"/>
      <sheetName val="단가일람"/>
      <sheetName val="조경일람"/>
      <sheetName val="부대공집계표"/>
      <sheetName val="화재 탐지 설비"/>
      <sheetName val="실행내역"/>
      <sheetName val="시스템개발근거"/>
      <sheetName val="단가"/>
      <sheetName val=" 소방공사 산출근거"/>
      <sheetName val="200"/>
      <sheetName val="SHEET"/>
      <sheetName val="9. 노임단가"/>
      <sheetName val=" HIT-&gt;HMC 견적(3900)"/>
      <sheetName val="경서-통신"/>
      <sheetName val="자갈,시멘트,모래산출"/>
      <sheetName val="조건표"/>
      <sheetName val="12.일위대가"/>
      <sheetName val="총괄내역서"/>
      <sheetName val="본사인상전"/>
      <sheetName val="집계표2"/>
      <sheetName val="내역산출자료"/>
      <sheetName val="내역(가지)"/>
      <sheetName val="수전기기DATA"/>
      <sheetName val="후강전선관"/>
      <sheetName val="CableSchedule"/>
      <sheetName val="GAEYO"/>
      <sheetName val="비교표(을)"/>
      <sheetName val="2"/>
      <sheetName val="위치조서"/>
      <sheetName val="b_balju"/>
      <sheetName val="b_balju (2)"/>
      <sheetName val="b_gunmul"/>
      <sheetName val="1유리"/>
      <sheetName val="명세서"/>
      <sheetName val="효율표"/>
      <sheetName val="입찰안"/>
      <sheetName val="옥내소화전계산서"/>
      <sheetName val="양수장구조물총"/>
      <sheetName val="양수장토공총"/>
      <sheetName val="중사"/>
      <sheetName val="플랜트 설치"/>
      <sheetName val="부표총괄"/>
      <sheetName val="일위1"/>
      <sheetName val="계산표지"/>
      <sheetName val="M-EQPT-Z"/>
      <sheetName val="spc_배관견적1"/>
      <sheetName val="준검_내역서1"/>
      <sheetName val="노임단가_(2)"/>
      <sheetName val="수량산출서_(2)"/>
      <sheetName val="내역작성용_가금액"/>
      <sheetName val="General_Data"/>
      <sheetName val="내역서_(을)"/>
      <sheetName val="영흥TL(UP,DOWN)_"/>
      <sheetName val="CM_1"/>
      <sheetName val="A_견적"/>
      <sheetName val="1_취수장"/>
      <sheetName val="노무비_근거"/>
      <sheetName val="_갑지"/>
      <sheetName val="공급기지_산출근거"/>
      <sheetName val="임율_Data"/>
      <sheetName val="2.대외공문"/>
      <sheetName val="인부신상자료"/>
      <sheetName val="수주추정"/>
      <sheetName val="내역서 "/>
      <sheetName val="등록"/>
      <sheetName val="일위산출근거"/>
      <sheetName val="전선(총)"/>
      <sheetName val="철거산출근거"/>
      <sheetName val="금광1터널"/>
      <sheetName val="정산서 "/>
      <sheetName val="단가대비표"/>
      <sheetName val="단가산출(T)"/>
      <sheetName val="분전반계산서(석관)"/>
      <sheetName val="건축공사"/>
      <sheetName val="401"/>
      <sheetName val="일위대가1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적용케이블"/>
      <sheetName val="JUCKEYK"/>
      <sheetName val="일위대가목차"/>
      <sheetName val="일위(시설)"/>
      <sheetName val="Macro3"/>
      <sheetName val="소요자재"/>
      <sheetName val="단가조사서"/>
      <sheetName val="LOGIC_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</sheetDataSet>
  </externalBook>
</externalLink>
</file>

<file path=xl/externalLinks/externalLink3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본단가표"/>
      <sheetName val="표지"/>
      <sheetName val="원가계산(갑지)"/>
      <sheetName val="원가계산서"/>
      <sheetName val="일위대가표(수목최종)"/>
      <sheetName val="수목수량집계표"/>
      <sheetName val="시설물수량집계표"/>
      <sheetName val="품질관리비"/>
      <sheetName val="일위대가표(시설하위)"/>
      <sheetName val="일위대가표(시설상위)"/>
      <sheetName val="일위대가표(분수)"/>
      <sheetName val="단가산출"/>
      <sheetName val="중기산출(최종)"/>
      <sheetName val="일위대가표(유지관리)"/>
      <sheetName val="잔디면적"/>
      <sheetName val="가로수수량집계표(1차조경)"/>
      <sheetName val="가로수객토집계표(1차조경)"/>
      <sheetName val="가로수객토집계표(구미전체)"/>
      <sheetName val="가로수수량집계표(구미전체)"/>
      <sheetName val="마운딩수량계산서"/>
      <sheetName val="2호공원 계획고토량"/>
      <sheetName val="토공유용계획"/>
      <sheetName val="약품공급2"/>
      <sheetName val="단위단가"/>
      <sheetName val="2000년1차"/>
      <sheetName val="sheet1"/>
      <sheetName val="2000전체분"/>
      <sheetName val="1.설계기준"/>
      <sheetName val="D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총괄"/>
      <sheetName val="내역서"/>
      <sheetName val="일위대가표지"/>
      <sheetName val="일위대가목록"/>
      <sheetName val="일위대가"/>
      <sheetName val="산근표지"/>
      <sheetName val="#1산근간지"/>
      <sheetName val="-산근적용기준1"/>
      <sheetName val="-가.기본계획규모결정"/>
      <sheetName val="-나.시설확충계획"/>
      <sheetName val="-다.시설개량계획"/>
      <sheetName val="-라.상수원확보및대체수원"/>
      <sheetName val="-마.유지관리계획"/>
      <sheetName val="-별표1.보정계수"/>
      <sheetName val="-별표2.대상지역현황"/>
      <sheetName val="#2산근간지"/>
      <sheetName val="#2 노임단가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3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위단가"/>
      <sheetName val="이식대상수목현황"/>
      <sheetName val="이식피벗테이블"/>
      <sheetName val="이식장비상차비"/>
      <sheetName val="이식장비하차비"/>
      <sheetName val="자연석장비상차비"/>
      <sheetName val="자연석운반비"/>
      <sheetName val="굴삭기(사질토보통)"/>
      <sheetName val="굴삭기(점성토보통)"/>
      <sheetName val="중기단가산출근거"/>
      <sheetName val="토사운반비"/>
      <sheetName val="운반거리"/>
      <sheetName val="자연석장비하차비"/>
      <sheetName val="자연석장비놓기"/>
      <sheetName val="자연석장비쌓기"/>
      <sheetName val="자연석장비하차및놓기"/>
      <sheetName val="자연석장비하차및쌓기"/>
      <sheetName val="장비사용식재비"/>
      <sheetName val="불도우저터파기"/>
      <sheetName val="불도우저포설 및 정지"/>
      <sheetName val="불도우저운반"/>
      <sheetName val="다짐기계"/>
      <sheetName val="그레이더(평방당)설계적용"/>
      <sheetName val="살수차"/>
      <sheetName val="그레이더(평방당)"/>
      <sheetName val="그레이더(입방당)"/>
      <sheetName val="트랙터"/>
      <sheetName val="장비사용설계적용식재비"/>
      <sheetName val="이식수목인력상하차비"/>
      <sheetName val="이식수목상차지인력운반비"/>
      <sheetName val="이식수목하차지인력운반비"/>
      <sheetName val="이식목차량운반비"/>
      <sheetName val="자연석운반차량"/>
      <sheetName val="이식목운반차량"/>
      <sheetName val="수목중량산출"/>
      <sheetName val="야생수목뿌리분보호재료비"/>
      <sheetName val="야생수목굴취단가표"/>
      <sheetName val="이식수목"/>
      <sheetName val="기본단가표"/>
      <sheetName val="Sheet1"/>
      <sheetName val="합계"/>
      <sheetName val="직접경비호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3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이형관보호공 수량산출표 (광영간)"/>
      <sheetName val="수리계산표"/>
      <sheetName val="격점별 수요인구 및 수요량산출"/>
      <sheetName val="이형관보호공 수량산출표"/>
      <sheetName val="제수변 단위수량(보통)"/>
      <sheetName val="제수변 수량집계표(보통)"/>
      <sheetName val="구조물 토공 집계표"/>
      <sheetName val="구조물 수량집계표"/>
      <sheetName val="이형관재료집계표"/>
      <sheetName val="급수관개소수 산출"/>
      <sheetName val="급수관수량 및 집계표"/>
      <sheetName val="상수도관 연장 산출표"/>
      <sheetName val="상수도 관로 토공 집계표"/>
      <sheetName val="상수도공 토공집계표"/>
      <sheetName val="Sheet4"/>
      <sheetName val="Sheet2"/>
      <sheetName val="주요자재"/>
      <sheetName val="Sheet5"/>
      <sheetName val="소요자재"/>
      <sheetName val="Sheet6"/>
      <sheetName val="Sheet8"/>
      <sheetName val="Shee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명율표"/>
      <sheetName val="000000"/>
      <sheetName val="보행자로"/>
      <sheetName val="일반구간"/>
      <sheetName val="DATA"/>
      <sheetName val="Sheet2"/>
      <sheetName val="체감식 "/>
      <sheetName val="단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(육상)"/>
    </sheetNames>
    <sheetDataSet>
      <sheetData sheetId="0" refreshError="1"/>
    </sheetDataSet>
  </externalBook>
</externalLink>
</file>

<file path=xl/externalLinks/externalLink3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찰안"/>
      <sheetName val="적격"/>
      <sheetName val="평가"/>
      <sheetName val="적정"/>
      <sheetName val="관리"/>
      <sheetName val="표지"/>
      <sheetName val="총괄"/>
      <sheetName val="내역"/>
      <sheetName val="하도"/>
      <sheetName val="별지"/>
      <sheetName val="견적"/>
      <sheetName val="조사"/>
      <sheetName val="합의서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조명율표"/>
      <sheetName val="투찰내역"/>
      <sheetName val="2000년1차"/>
      <sheetName val="2000전체분"/>
      <sheetName val="교통대책내역"/>
      <sheetName val="집계표"/>
      <sheetName val="조경일람"/>
      <sheetName val="내역서"/>
      <sheetName val="단가일람"/>
      <sheetName val="접지수량"/>
      <sheetName val="조명일위"/>
      <sheetName val="부대공사비"/>
      <sheetName val="BID"/>
      <sheetName val="SLAB데이터"/>
      <sheetName val="차액보증"/>
      <sheetName val="#REF"/>
      <sheetName val="간접1"/>
      <sheetName val="실행내역"/>
      <sheetName val="약품공급2"/>
      <sheetName val="99총공사내역서"/>
      <sheetName val="퍼스트"/>
      <sheetName val="지질조사"/>
      <sheetName val="정부노임단가"/>
      <sheetName val="노임"/>
      <sheetName val="C1ㅇ"/>
      <sheetName val="Total 단위경유량집계"/>
      <sheetName val="MOTOR"/>
      <sheetName val="CALCULATION"/>
      <sheetName val="실행철강하도"/>
      <sheetName val="전체제잡비"/>
      <sheetName val="RE9604"/>
      <sheetName val="원가계산서"/>
      <sheetName val="sheet1"/>
      <sheetName val="준검 내역서"/>
      <sheetName val="구조물공"/>
      <sheetName val="부대공"/>
      <sheetName val="배수공"/>
      <sheetName val="토공"/>
      <sheetName val="포장공"/>
      <sheetName val="토공유동표(전체.당초)"/>
      <sheetName val="단가"/>
      <sheetName val="산근"/>
      <sheetName val="기계경비(시간당)"/>
      <sheetName val="마산월령동골조물량변경"/>
      <sheetName val="1,2공구원가계산서"/>
      <sheetName val="2공구산출내역"/>
      <sheetName val="1공구산출내역서"/>
      <sheetName val="품셈TABLE"/>
      <sheetName val="교각1"/>
      <sheetName val="N賃率-職"/>
      <sheetName val="단위단가"/>
      <sheetName val="자재일람"/>
      <sheetName val="내역서(전기)"/>
      <sheetName val="당진1,2호기전선관설치및접지4차공사내역서-을지"/>
      <sheetName val="기계내역서"/>
      <sheetName val="1001"/>
      <sheetName val="DANGA"/>
      <sheetName val="일위대가"/>
      <sheetName val="설계조건"/>
      <sheetName val="기계경비일람"/>
      <sheetName val="내역(원안-대안)"/>
      <sheetName val="건축내역"/>
      <sheetName val="하남내역"/>
      <sheetName val="기본단가표"/>
      <sheetName val="재료집계표"/>
      <sheetName val="DB"/>
      <sheetName val="제경비"/>
      <sheetName val="총공사내역서"/>
      <sheetName val="SIL98"/>
      <sheetName val="조명시설"/>
      <sheetName val="항목(1)"/>
      <sheetName val="총괄표"/>
      <sheetName val="금액내역서"/>
      <sheetName val="공사개요"/>
      <sheetName val="매입세율"/>
      <sheetName val="적점"/>
      <sheetName val="NYS"/>
      <sheetName val="대포2교접속"/>
      <sheetName val="천방교접속"/>
      <sheetName val="노임단가"/>
      <sheetName val="수량산출서"/>
      <sheetName val="1.수인터널"/>
      <sheetName val="산출근거"/>
      <sheetName val="5회토적"/>
      <sheetName val="일위목록"/>
      <sheetName val="요율"/>
      <sheetName val="원가계산서구조조정"/>
      <sheetName val="현장지지물물량"/>
      <sheetName val="예산서"/>
      <sheetName val="내역(중앙)"/>
      <sheetName val="갑지"/>
      <sheetName val="설비2차"/>
      <sheetName val="잡철물"/>
      <sheetName val="관급"/>
      <sheetName val="총괄내역서"/>
      <sheetName val="hvac(제어동)"/>
      <sheetName val="BH-1 (2)"/>
      <sheetName val="표  지"/>
      <sheetName val="직공비"/>
      <sheetName val="일위대가표"/>
      <sheetName val="제안서"/>
      <sheetName val="행정표준(1)"/>
      <sheetName val="행정표준(2)"/>
      <sheetName val="문학간접"/>
      <sheetName val="일반공사"/>
      <sheetName val="현장설명"/>
      <sheetName val="공사비예산서(토목분)"/>
      <sheetName val="도급"/>
      <sheetName val="1.설계조건"/>
      <sheetName val="조도계산서 (도서)"/>
      <sheetName val="관리비비계상"/>
      <sheetName val="예가내역서"/>
      <sheetName val="경비2내역"/>
      <sheetName val="노원열병합  건축공사기성내역서"/>
      <sheetName val="운반"/>
      <sheetName val="터파기및재료"/>
      <sheetName val="초기화면"/>
      <sheetName val="폐기물"/>
      <sheetName val="인원계획"/>
      <sheetName val="4.전기"/>
      <sheetName val="역T형옹벽단위수량"/>
      <sheetName val="타공종이기"/>
      <sheetName val="세부내역"/>
      <sheetName val="예산변경원인분석"/>
      <sheetName val="공문"/>
      <sheetName val="98지급계획"/>
      <sheetName val="I.설계조건"/>
      <sheetName val="내역_ver1.0"/>
      <sheetName val="설 계"/>
      <sheetName val="정렬"/>
      <sheetName val="인부노임"/>
      <sheetName val="전체"/>
      <sheetName val="DATA"/>
      <sheetName val="운반비"/>
      <sheetName val="2000양배"/>
      <sheetName val="금융비용"/>
      <sheetName val="구조물수량집계표"/>
      <sheetName val="일위대가(가설)"/>
      <sheetName val="데이타"/>
      <sheetName val="을-ATYPE"/>
      <sheetName val="이형관"/>
      <sheetName val="우수관매설및 우수받이"/>
      <sheetName val="내역원본"/>
      <sheetName val="3련 BOX"/>
      <sheetName val="설계서(본관)"/>
      <sheetName val="참조-(1)"/>
      <sheetName val="접지1종"/>
      <sheetName val="조경"/>
      <sheetName val="ABUT수량-A1"/>
      <sheetName val="단가산출"/>
      <sheetName val="품셈"/>
      <sheetName val="도급-집계"/>
      <sheetName val="증감내역서"/>
      <sheetName val="신호등일위대가"/>
      <sheetName val="보증수수료산출"/>
      <sheetName val="소야공정계획표"/>
      <sheetName val="오저간내역서"/>
      <sheetName val="대전21토목내역서"/>
      <sheetName val="말뚝지지력산정"/>
      <sheetName val="간접비계산"/>
      <sheetName val="작성방법"/>
      <sheetName val="부속동"/>
      <sheetName val="APT"/>
      <sheetName val="001"/>
      <sheetName val="대비"/>
      <sheetName val="제출내역 (2)"/>
      <sheetName val="할증"/>
      <sheetName val="직노"/>
      <sheetName val="ITEM"/>
      <sheetName val="결재갑지"/>
      <sheetName val="앉음벽 (2)"/>
      <sheetName val="6호기"/>
      <sheetName val="Resource2"/>
      <sheetName val="경비"/>
      <sheetName val="적용단가"/>
      <sheetName val="분뇨"/>
      <sheetName val="산출내역서"/>
      <sheetName val="내역(창신)"/>
      <sheetName val="토목"/>
      <sheetName val="배수내역"/>
      <sheetName val="배수내역 (2)"/>
      <sheetName val="제1호단위수량"/>
      <sheetName val="결과조달"/>
      <sheetName val="자료"/>
      <sheetName val="간접(90)"/>
      <sheetName val="참조"/>
      <sheetName val="설계내역서"/>
      <sheetName val="여과지동"/>
      <sheetName val="기초자료"/>
      <sheetName val="Sheet3"/>
      <sheetName val="연결임시"/>
      <sheetName val="전기"/>
      <sheetName val="자재단가비교표"/>
      <sheetName val="단가대비표"/>
      <sheetName val="기초일위"/>
      <sheetName val="시설일위"/>
      <sheetName val="INPUT"/>
      <sheetName val="구간별관경"/>
      <sheetName val="보고서 기기리스트"/>
      <sheetName val="토목내역"/>
      <sheetName val="사급자재"/>
      <sheetName val="기계공사"/>
      <sheetName val="일반부표"/>
      <sheetName val="7. 현장관리비 "/>
      <sheetName val="6. 안전관리비"/>
      <sheetName val="여수토토적"/>
      <sheetName val="을"/>
      <sheetName val="ancillary"/>
      <sheetName val="코드표"/>
      <sheetName val="사업전망"/>
      <sheetName val="현장업무"/>
      <sheetName val="PIPING"/>
      <sheetName val="MSS 2"/>
      <sheetName val="전주2本1"/>
      <sheetName val="프로젝트"/>
      <sheetName val="2.1  노무비 평균단가산출"/>
      <sheetName val="명세서"/>
      <sheetName val="A-4"/>
      <sheetName val="I一般比"/>
      <sheetName val="plan&amp;section of foundation"/>
      <sheetName val="pile bearing capa &amp; arrenge"/>
      <sheetName val="working load at the btm ft."/>
      <sheetName val="stability check"/>
      <sheetName val="design criteria"/>
      <sheetName val="재료비"/>
      <sheetName val="적용표"/>
      <sheetName val="현장관리비"/>
      <sheetName val="상-교대(A1-A2)"/>
      <sheetName val="토목주소"/>
      <sheetName val="11.우각부 보강"/>
      <sheetName val="날개벽수량표"/>
      <sheetName val="교량"/>
      <sheetName val="간이영수증"/>
      <sheetName val="조건표"/>
      <sheetName val="횡배위치"/>
      <sheetName val="설계서(7)"/>
      <sheetName val="예산서(6)"/>
      <sheetName val="분전반"/>
      <sheetName val="COVER"/>
      <sheetName val="자재단가"/>
      <sheetName val="원가"/>
      <sheetName val="설계예산서"/>
      <sheetName val="ilch"/>
      <sheetName val="견적조건"/>
      <sheetName val="소포내역 (2)"/>
      <sheetName val="_HIT__HMC 견적_3900_"/>
      <sheetName val="구조물견적서"/>
      <sheetName val="전기내역서(총계)"/>
      <sheetName val="실행(1)"/>
      <sheetName val="토공A"/>
      <sheetName val="입력데이타"/>
      <sheetName val="일위집계(기존)"/>
      <sheetName val="신림자금"/>
      <sheetName val="11.산출(전열)"/>
      <sheetName val="6.산출(동력)"/>
      <sheetName val="7.산출(TRAY)"/>
      <sheetName val="부재예실1월"/>
      <sheetName val="Total"/>
      <sheetName val="공정증감대ㅈ표"/>
      <sheetName val="측구터파기공수량집계"/>
      <sheetName val="배수공 시멘트 및 골재량 산출"/>
      <sheetName val="Macro(차단기)"/>
      <sheetName val=" HIT-&gt;HMC 견적(3900)"/>
      <sheetName val="lee"/>
      <sheetName val="집계표소트"/>
      <sheetName val="투찰추정"/>
      <sheetName val="검토"/>
      <sheetName val="가격조사서"/>
      <sheetName val="8설7발"/>
      <sheetName val="부대내역"/>
      <sheetName val="중기"/>
      <sheetName val="건축공사"/>
      <sheetName val="bearing"/>
      <sheetName val="추가예산"/>
      <sheetName val="중기일위대가"/>
      <sheetName val="접속도로1"/>
      <sheetName val="공사비총괄"/>
      <sheetName val="일위대가(1)"/>
      <sheetName val="EBSDATA"/>
      <sheetName val="소비자가"/>
      <sheetName val="01AC"/>
      <sheetName val="정화조내역"/>
      <sheetName val="입력"/>
      <sheetName val="시멘트"/>
      <sheetName val="금호"/>
      <sheetName val="검암내역"/>
      <sheetName val="물량표S"/>
      <sheetName val="원가+내역"/>
      <sheetName val="JUCKEYK"/>
      <sheetName val="A 견적"/>
      <sheetName val="전기일위목록"/>
      <sheetName val="마산방향"/>
      <sheetName val="진주방향"/>
      <sheetName val="기초수량집"/>
      <sheetName val="단가조사-2"/>
      <sheetName val="일위대가목록"/>
      <sheetName val="내   역"/>
      <sheetName val="플랜트 설치"/>
      <sheetName val="99월별경비계획"/>
      <sheetName val="노임단가표"/>
      <sheetName val="5.산출(전력)"/>
      <sheetName val="광산내역"/>
      <sheetName val="제품원재"/>
      <sheetName val="소방사항"/>
      <sheetName val="Macro1"/>
      <sheetName val="봉양~조차장간고하개명(신설)"/>
      <sheetName val="13LPMCC"/>
      <sheetName val="용소리교"/>
      <sheetName val="예산총괄"/>
      <sheetName val="공사원가계산서"/>
      <sheetName val="type-F"/>
      <sheetName val="설계"/>
      <sheetName val="70%"/>
      <sheetName val="단가집"/>
      <sheetName val="EUPDAT2"/>
      <sheetName val="5호광장_(만점)"/>
      <sheetName val="인천국제_(만점)_(2)"/>
      <sheetName val="Total_단위경유량집계"/>
      <sheetName val="준검_내역서"/>
      <sheetName val="토공유동표(전체_당초)"/>
      <sheetName val="1_수인터널"/>
      <sheetName val="건설성적"/>
      <sheetName val="WORK"/>
      <sheetName val="원계약고시공및준비구분"/>
      <sheetName val="BH_1 _2_"/>
      <sheetName val="수량산출서(전력간선_지하1)"/>
      <sheetName val="수량산출서(전력간선_지하발전)"/>
      <sheetName val="수량산출서(전력간선_지하D.C)"/>
      <sheetName val="수량산출서(전력간선_동관)"/>
      <sheetName val="수량산출서(전력간선_서관)"/>
      <sheetName val="수량산출서(전력간선_TRAY)"/>
      <sheetName val="수량산출서(특고압케이블)"/>
      <sheetName val="수량산출서(전열)"/>
      <sheetName val="단가조사표"/>
      <sheetName val="산출내역서집계표"/>
      <sheetName val="SHEET PILE단가"/>
      <sheetName val="수정2"/>
      <sheetName val="자재단가표"/>
      <sheetName val="기성내역"/>
      <sheetName val="갑지(추정)"/>
      <sheetName val="b_balju"/>
      <sheetName val="일위"/>
      <sheetName val="장비단가표"/>
      <sheetName val="asd"/>
      <sheetName val="Customer Databas"/>
      <sheetName val="CORE#2"/>
      <sheetName val="99-0002"/>
      <sheetName val="단가조건(02년)"/>
      <sheetName val="내역표지"/>
      <sheetName val="덕전리"/>
      <sheetName val="물량표"/>
      <sheetName val="내역(가지)"/>
      <sheetName val="TYPE-A"/>
      <sheetName val="기기리스트"/>
      <sheetName val="전라자금"/>
      <sheetName val="전기일위대가"/>
      <sheetName val="INPUT-DATA"/>
      <sheetName val="총괄-1"/>
      <sheetName val="전기실-1"/>
      <sheetName val="200"/>
      <sheetName val="6PILE  (돌출)"/>
      <sheetName val="SLAB"/>
      <sheetName val="기초코드"/>
      <sheetName val="퇴직금(울산천상)"/>
      <sheetName val="전 기"/>
      <sheetName val="POL6차-PIPING"/>
      <sheetName val="공통가설"/>
      <sheetName val="1,2,3,4,5단위수량"/>
      <sheetName val="현금흐름"/>
      <sheetName val="인사자료총집계"/>
      <sheetName val="Sheet2"/>
      <sheetName val="계산표지"/>
      <sheetName val="unit 4"/>
      <sheetName val="노임변동률"/>
      <sheetName val="#2_일위대가목록"/>
      <sheetName val="동방설계서"/>
      <sheetName val="현장관리비참조"/>
      <sheetName val="백암비스타내역"/>
      <sheetName val="1"/>
      <sheetName val="별첨1-임식"/>
      <sheetName val="기본자료"/>
      <sheetName val="계약전체내역서"/>
      <sheetName val="예정공정(2차분)"/>
      <sheetName val="총괄간지"/>
      <sheetName val="발주간지"/>
      <sheetName val="1차전체변경"/>
      <sheetName val="2차전체변경예정"/>
      <sheetName val="2차전체변경예정 (2)"/>
      <sheetName val="전체변경p"/>
      <sheetName val="04계약"/>
      <sheetName val="사용계획서"/>
      <sheetName val="04착공계약내역서"/>
      <sheetName val="04변경-상하p"/>
      <sheetName val="전체증감"/>
      <sheetName val="1차분증감"/>
      <sheetName val="잔여분증감"/>
      <sheetName val="1차사용계획서"/>
      <sheetName val="1차간지"/>
      <sheetName val="1차분계약내역서"/>
      <sheetName val="이정표토공"/>
      <sheetName val="화재 탐지 설비"/>
      <sheetName val="시설물일위"/>
      <sheetName val="예가표"/>
      <sheetName val="편입토지조서"/>
      <sheetName val="지불내역(자재외)"/>
      <sheetName val="바닥판"/>
      <sheetName val="입력DATA"/>
      <sheetName val="배수통관(좌)"/>
      <sheetName val="저장소"/>
      <sheetName val="내역집계"/>
      <sheetName val="재개발"/>
      <sheetName val="투입내역"/>
      <sheetName val="일용노임단가"/>
      <sheetName val="일위대가목차"/>
      <sheetName val="데리네이타현황"/>
      <sheetName val="3.1공사현황 공정표"/>
      <sheetName val="시설물기초"/>
      <sheetName val="전체_1설계"/>
      <sheetName val="노임 단가"/>
      <sheetName val="FM"/>
      <sheetName val="spc 배관견적"/>
      <sheetName val="정산내역"/>
      <sheetName val="1.취수장"/>
      <sheetName val="중기비"/>
      <sheetName val="신천3호용수로"/>
      <sheetName val="Cash Flow-1"/>
      <sheetName val="C97상"/>
      <sheetName val="Y-WORK"/>
      <sheetName val="단가(적용)"/>
      <sheetName val="조경수목"/>
      <sheetName val="퇴직공제부금"/>
      <sheetName val="평균노임"/>
      <sheetName val="분석"/>
      <sheetName val="파일구성"/>
      <sheetName val="시운전연료비"/>
      <sheetName val="골조시행"/>
      <sheetName val="시운전연료"/>
      <sheetName val="입찰보고"/>
      <sheetName val="입찰"/>
      <sheetName val="현경"/>
      <sheetName val="유입량"/>
      <sheetName val="SG"/>
      <sheetName val="주관사업"/>
      <sheetName val="공통단가"/>
      <sheetName val="목차 "/>
      <sheetName val="계수시트"/>
      <sheetName val="PAY"/>
      <sheetName val="안정계산"/>
      <sheetName val="단면검토"/>
      <sheetName val="d118"/>
      <sheetName val="2000년하반기"/>
      <sheetName val="개산공사비"/>
      <sheetName val="내역서1"/>
      <sheetName val="견적서"/>
      <sheetName val="WING3"/>
      <sheetName val="전입"/>
      <sheetName val="시중노임단가"/>
      <sheetName val="관급자재"/>
      <sheetName val="교각계산"/>
      <sheetName val="재집"/>
      <sheetName val="총"/>
      <sheetName val="오산갈곳"/>
      <sheetName val="PAINT"/>
      <sheetName val="EQT-ESTN"/>
      <sheetName val="인건비"/>
      <sheetName val="Sheet5"/>
      <sheetName val="기본일위"/>
      <sheetName val="모델명"/>
      <sheetName val="원가총괄"/>
      <sheetName val="수량산출"/>
      <sheetName val="분전반일위대가"/>
      <sheetName val="101동"/>
      <sheetName val="노임이"/>
      <sheetName val="실행(ALT1)"/>
      <sheetName val="개인별 순위표"/>
      <sheetName val="INDEX"/>
      <sheetName val="프랜트면허"/>
      <sheetName val="냉천부속동"/>
      <sheetName val="네고율"/>
      <sheetName val="중사"/>
      <sheetName val="1유리"/>
      <sheetName val="자료입력"/>
      <sheetName val="적용단위길이"/>
      <sheetName val="전기혼잡제경비(45)"/>
      <sheetName val="공사비집계"/>
      <sheetName val="재료비단가"/>
      <sheetName val="내역서 "/>
      <sheetName val="8.현장관리비"/>
      <sheetName val="7.안전관리비"/>
      <sheetName val="귀래 설계 공내역서"/>
      <sheetName val="1월"/>
      <sheetName val="6공구(당초)"/>
      <sheetName val="중기사용료산출근거"/>
      <sheetName val="단가산출1"/>
      <sheetName val="직접경비호표"/>
      <sheetName val="ELEC"/>
      <sheetName val="직재"/>
      <sheetName val="전동기"/>
      <sheetName val="일위대가(집계)"/>
      <sheetName val="수량산출서집계(1-4차)"/>
      <sheetName val="수지예산"/>
      <sheetName val="정리계획CF평가"/>
      <sheetName val="증감분석"/>
      <sheetName val="공기압축기실"/>
      <sheetName val="원도급"/>
      <sheetName val="하도급"/>
      <sheetName val="(1)본선수량집계"/>
      <sheetName val="재료"/>
      <sheetName val="업체자료"/>
      <sheetName val="MILL"/>
      <sheetName val="9GNG운반"/>
      <sheetName val="1.설계기준"/>
      <sheetName val="SUMMARY(S)"/>
      <sheetName val="제노임"/>
      <sheetName val="연습"/>
      <sheetName val="장비단가"/>
      <sheetName val="재료값"/>
      <sheetName val="세골재  T2 변경 현황"/>
      <sheetName val="철거산출근거"/>
      <sheetName val="실행"/>
      <sheetName val="CODE"/>
      <sheetName val="공사비총괄표"/>
      <sheetName val="지구단위계획"/>
      <sheetName val="단가산출서"/>
      <sheetName val="관공일위대가"/>
      <sheetName val="관자재"/>
      <sheetName val="단가 및 재료비"/>
      <sheetName val="관접합및자재집계표"/>
      <sheetName val="공정코드"/>
      <sheetName val="가설건물"/>
      <sheetName val="코드"/>
      <sheetName val="원가서"/>
      <sheetName val="원형1호맨홀토공수량"/>
      <sheetName val="대공종"/>
      <sheetName val="집 계 표"/>
      <sheetName val="CC16-내역서"/>
      <sheetName val="제잡비"/>
      <sheetName val="개요"/>
      <sheetName val="남양내역"/>
      <sheetName val="MAIN_TABLE"/>
      <sheetName val="기본단가"/>
      <sheetName val="BH-1_(2)"/>
      <sheetName val="I_설계조건"/>
      <sheetName val="표__지"/>
      <sheetName val="노원열병합__건축공사기성내역서"/>
      <sheetName val="4_전기"/>
      <sheetName val="MSS_2"/>
      <sheetName val="BQ"/>
      <sheetName val="주beam"/>
      <sheetName val="일위_파일"/>
      <sheetName val="이토변실(A3-LINE)"/>
      <sheetName val="설치"/>
      <sheetName val="1안"/>
      <sheetName val="집계및폼"/>
      <sheetName val="04_10_11"/>
      <sheetName val="AS복구"/>
      <sheetName val="중기터파기"/>
      <sheetName val="변수값"/>
      <sheetName val="중기상차"/>
      <sheetName val="장비"/>
      <sheetName val="노무"/>
      <sheetName val="한전일위"/>
      <sheetName val="상수도토공집계표"/>
      <sheetName val="단가(반정1교-원주)"/>
      <sheetName val="DATE"/>
      <sheetName val="앉음벽_(2)"/>
      <sheetName val="1_설계조건"/>
      <sheetName val="조도계산서_(도서)"/>
      <sheetName val="내역_ver1_0"/>
      <sheetName val="11_우각부_보강"/>
      <sheetName val="제출내역_(2)"/>
      <sheetName val="우수관매설및_우수받이"/>
      <sheetName val="11_산출(전열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</sheetDataSet>
  </externalBook>
</externalLink>
</file>

<file path=xl/externalLinks/externalLink3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참조"/>
      <sheetName val="0000"/>
      <sheetName val="표지"/>
      <sheetName val="증감대비표"/>
      <sheetName val="산출내역서"/>
      <sheetName val="원가계산서"/>
      <sheetName val="집계표"/>
      <sheetName val="내역서"/>
      <sheetName val="년차별 투자계획"/>
      <sheetName val="입찰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목차"/>
      <sheetName val="VXXXXXX"/>
      <sheetName val="VXXXXX"/>
      <sheetName val="기계원가"/>
      <sheetName val="내역서"/>
      <sheetName val="일위대가"/>
      <sheetName val="기자재조사서"/>
      <sheetName val="단가조사서"/>
      <sheetName val="일위대가단가표"/>
      <sheetName val="배관집계3"/>
      <sheetName val="배관산출3 "/>
      <sheetName val="배관SUPP총계"/>
      <sheetName val="배관SUPP집계"/>
      <sheetName val="배관SUPP산출"/>
      <sheetName val="탈취배관SUPP총계"/>
      <sheetName val="탈취배관SUPP산출"/>
      <sheetName val="노무비단가표"/>
      <sheetName val="참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준검 내역서"/>
    </sheetNames>
    <sheetDataSet>
      <sheetData sheetId="0" refreshError="1"/>
    </sheetDataSet>
  </externalBook>
</externalLink>
</file>

<file path=xl/externalLinks/externalLink3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난간(수평부)"/>
      <sheetName val="난간(경사부)"/>
      <sheetName val="관지수판"/>
      <sheetName val="맨홀뚜껑1.1x1.1 "/>
      <sheetName val="맨홀뚜껑0.95x0.95)"/>
      <sheetName val="맨홀뚜껑1.35x1.35"/>
      <sheetName val="맨홀뚜껑2.35x1.55"/>
      <sheetName val="사다리"/>
      <sheetName val="STEPIRON"/>
      <sheetName val="Sheet9"/>
      <sheetName val="Sheet8"/>
      <sheetName val="Sheet7"/>
      <sheetName val="Sheet6"/>
      <sheetName val="Sheet5"/>
      <sheetName val="Sheet4"/>
      <sheetName val="Sheet3"/>
      <sheetName val="조명시설"/>
      <sheetName val="일위대가목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평3"/>
      <sheetName val="개"/>
      <sheetName val="대비표"/>
      <sheetName val="부안일위"/>
      <sheetName val="조명시설"/>
      <sheetName val="예총"/>
      <sheetName val="102역사"/>
      <sheetName val="갑지"/>
      <sheetName val="손익분석"/>
      <sheetName val="내역"/>
      <sheetName val="200"/>
      <sheetName val="요율"/>
      <sheetName val="#REF"/>
      <sheetName val="CTEMCOST"/>
      <sheetName val="직노"/>
      <sheetName val="EQT-ESTN"/>
      <sheetName val="건축내역"/>
      <sheetName val="기계경비(시간당)"/>
      <sheetName val="완충저류조내역"/>
      <sheetName val="데이타"/>
      <sheetName val="식재인부"/>
      <sheetName val="골재산출"/>
      <sheetName val="실행내역"/>
      <sheetName val="한일양산"/>
      <sheetName val="조명율표"/>
      <sheetName val="단중표"/>
      <sheetName val="일위목록"/>
      <sheetName val="노임단가"/>
      <sheetName val="수량산출"/>
      <sheetName val="입고장부 (4)"/>
      <sheetName val="예산명세서"/>
      <sheetName val="자료입력"/>
      <sheetName val="부하계산서"/>
      <sheetName val="SG-INT"/>
      <sheetName val="Macro(MCC)"/>
      <sheetName val="보할최종(준공)only"/>
      <sheetName val="내역서"/>
      <sheetName val="표지"/>
      <sheetName val="예산서 갑지"/>
      <sheetName val="산출내역서"/>
      <sheetName val="공량산출서"/>
      <sheetName val="단가산출비교표"/>
      <sheetName val="시중노임단가"/>
      <sheetName val="노임"/>
      <sheetName val="사다리"/>
      <sheetName val="현장"/>
      <sheetName val="입찰안"/>
      <sheetName val="공사설계서"/>
      <sheetName val="당진1,2호기전선관설치및접지4차공사내역서-을지"/>
      <sheetName val="당초"/>
      <sheetName val="2.냉난방설비공사"/>
      <sheetName val="3BL공동구 수량"/>
      <sheetName val="실행(ALT1)"/>
      <sheetName val="견적정보"/>
      <sheetName val="단가표"/>
      <sheetName val="총괄표"/>
      <sheetName val="PIPING"/>
      <sheetName val="설계예산서"/>
      <sheetName val="일위대가(1)"/>
      <sheetName val="실행내역서 "/>
      <sheetName val="DATA"/>
      <sheetName val="기안"/>
      <sheetName val="일위대가목차"/>
      <sheetName val="대공종"/>
      <sheetName val="punch양식 (전기)"/>
      <sheetName val="공사직종별노임"/>
      <sheetName val="FAB4생산"/>
      <sheetName val="일반전기C"/>
      <sheetName val="금융비용"/>
      <sheetName val="Total"/>
      <sheetName val="찍기"/>
      <sheetName val="바이오"/>
      <sheetName val="자재co"/>
      <sheetName val="전기"/>
      <sheetName val="소방사항"/>
      <sheetName val="Sheet1"/>
      <sheetName val="간접비 총괄표"/>
      <sheetName val="AIR SHOWER(3인용)"/>
      <sheetName val="공정계획(내부계획25%,내부w.f)"/>
      <sheetName val="잡철물"/>
      <sheetName val="전기공사"/>
      <sheetName val="실행(표지,갑,을)"/>
      <sheetName val="전기실-1"/>
      <sheetName val="토목주소"/>
      <sheetName val="프랜트면허"/>
      <sheetName val="수목데이타 "/>
      <sheetName val="인사자료총집계"/>
      <sheetName val="물량표"/>
      <sheetName val="JOB CODE"/>
      <sheetName val="10현장조직"/>
      <sheetName val="인원계획"/>
      <sheetName val="마포토정"/>
      <sheetName val="공사비총괄표"/>
      <sheetName val="6호기"/>
      <sheetName val="견적"/>
      <sheetName val="교수설계"/>
      <sheetName val="공정표"/>
      <sheetName val="2.대외공문"/>
      <sheetName val="인부신상자료"/>
      <sheetName val="일위대가표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3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요율"/>
    </sheetNames>
    <sheetDataSet>
      <sheetData sheetId="0" refreshError="1"/>
      <sheetData sheetId="1" refreshError="1"/>
    </sheetDataSet>
  </externalBook>
</externalLink>
</file>

<file path=xl/externalLinks/externalLink3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3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찰보고"/>
      <sheetName val="memo"/>
      <sheetName val="분석"/>
      <sheetName val="실행갑지"/>
      <sheetName val="제경비산출서"/>
      <sheetName val="총괄대비"/>
      <sheetName val="직접비대비"/>
      <sheetName val="토목내역서"/>
      <sheetName val="분담비교표"/>
      <sheetName val="부대공II-4"/>
      <sheetName val="부대공II-5공구"/>
      <sheetName val="인원내역"/>
      <sheetName val="사무실"/>
      <sheetName val="조직도"/>
      <sheetName val="INDEX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배수"/>
      <sheetName val="계산식"/>
      <sheetName val="우배수토공"/>
      <sheetName val="DATE"/>
      <sheetName val="2경간"/>
      <sheetName val="Macro1"/>
      <sheetName val="Macro2"/>
      <sheetName val="Sheet1 (2)"/>
      <sheetName val="내역서"/>
      <sheetName val="L형 옹벽"/>
      <sheetName val="관거공사비"/>
      <sheetName val="종배수관"/>
      <sheetName val="노임단가"/>
      <sheetName val="guard(mac)"/>
      <sheetName val="ABUT수량-A1"/>
      <sheetName val="지장물C"/>
      <sheetName val="견적대비"/>
      <sheetName val="수안보-MBR1"/>
      <sheetName val="COPING"/>
      <sheetName val="단가"/>
      <sheetName val="맨홀수량산출"/>
      <sheetName val="투찰"/>
      <sheetName val="SLAB&quot;1&quot;"/>
      <sheetName val="시점교대"/>
      <sheetName val="토공사"/>
      <sheetName val="설계예산서"/>
      <sheetName val="보성조서"/>
      <sheetName val="철근량"/>
      <sheetName val="수량산출"/>
      <sheetName val="구조물공"/>
      <sheetName val="종단계산"/>
      <sheetName val="차수공개요"/>
      <sheetName val="200"/>
      <sheetName val="건축공사"/>
      <sheetName val="2000년1차"/>
      <sheetName val="토적표(1)"/>
      <sheetName val="토사(PE)"/>
      <sheetName val="H-PILE수량집계"/>
      <sheetName val="NYS"/>
      <sheetName val="예측단가간지"/>
      <sheetName val="Sheet2"/>
      <sheetName val="Sheet1"/>
      <sheetName val="#REF"/>
      <sheetName val="진주방향"/>
      <sheetName val="지급자재"/>
      <sheetName val="(C)원내역"/>
      <sheetName val="관리,공감"/>
      <sheetName val="tggwan(mac)"/>
      <sheetName val="우각부보강"/>
      <sheetName val="고시단가"/>
      <sheetName val="DATA 입력부"/>
      <sheetName val="INPUT"/>
      <sheetName val="계산서(곡선부)"/>
      <sheetName val="포장재료집계표"/>
      <sheetName val="시중노임단가"/>
      <sheetName val="우수공"/>
      <sheetName val="별첨1-2"/>
      <sheetName val="하천정비내역서 "/>
      <sheetName val="노무비단가"/>
      <sheetName val="토공"/>
      <sheetName val="입력DATA"/>
      <sheetName val="바닥판"/>
      <sheetName val="이토변실"/>
      <sheetName val="MAIN_TABLE"/>
      <sheetName val="백호우계수"/>
      <sheetName val="일위대가"/>
      <sheetName val="산출근거"/>
      <sheetName val="갑지"/>
      <sheetName val="조건표"/>
      <sheetName val="물가시세"/>
      <sheetName val="실행대비"/>
      <sheetName val="000000"/>
      <sheetName val="개요"/>
      <sheetName val="오억미만"/>
      <sheetName val="대림경상68억"/>
      <sheetName val="단위수량"/>
      <sheetName val="OPENASP포장04"/>
      <sheetName val="부대단위수량"/>
      <sheetName val="데이타"/>
      <sheetName val="MH_생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토량산출서"/>
    </sheetNames>
    <sheetDataSet>
      <sheetData sheetId="0" refreshError="1"/>
      <sheetData sheetId="1" refreshError="1"/>
    </sheetDataSet>
  </externalBook>
</externalLink>
</file>

<file path=xl/externalLinks/externalLink3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중노임단가"/>
      <sheetName val="표지1"/>
      <sheetName val="표지2"/>
      <sheetName val="산출내역서"/>
      <sheetName val="원가계산서"/>
      <sheetName val="일위대가바로가기"/>
      <sheetName val="일위대가표"/>
      <sheetName val="수량계산서 "/>
      <sheetName val="물가대비표"/>
      <sheetName val="도면   "/>
      <sheetName val="점검사항"/>
      <sheetName val="배움터"/>
      <sheetName val="노임단가"/>
      <sheetName val="전기단가조사서"/>
      <sheetName val="5(철거수량)"/>
      <sheetName val="입찰안"/>
      <sheetName val="일위대가"/>
      <sheetName val="집계표"/>
      <sheetName val="본사업"/>
      <sheetName val="손익분석"/>
      <sheetName val="토목단가"/>
      <sheetName val="노무비 "/>
      <sheetName val="200"/>
      <sheetName val="인건비 "/>
      <sheetName val="가정급수관"/>
      <sheetName val="합천내역"/>
      <sheetName val="단가"/>
      <sheetName val="배수통관(좌)"/>
      <sheetName val="총괄"/>
      <sheetName val="설계명세서"/>
      <sheetName val="제품목록"/>
      <sheetName val="정렬"/>
      <sheetName val="CCTV"/>
      <sheetName val="자재단가"/>
      <sheetName val="하조서"/>
      <sheetName val="내역표지"/>
      <sheetName val="내역서"/>
      <sheetName val="오억미만"/>
      <sheetName val="개요"/>
      <sheetName val="토공총괄표"/>
      <sheetName val="노무비"/>
      <sheetName val="최종견"/>
      <sheetName val="대구칠곡5전기"/>
      <sheetName val="준검 내역서"/>
      <sheetName val="DANGA"/>
      <sheetName val="견적대비"/>
      <sheetName val="단가산출"/>
      <sheetName val="가시설(TYPE-A)"/>
      <sheetName val="1-1평균터파기고(1)"/>
      <sheetName val="참조 (2)"/>
      <sheetName val="설계내역서"/>
      <sheetName val="배관배선 단가조사"/>
      <sheetName val="일위대가집계"/>
      <sheetName val="건축"/>
      <sheetName val="인건-측정"/>
      <sheetName val="램머"/>
      <sheetName val="품산출서"/>
      <sheetName val="자료입력"/>
      <sheetName val="단가비교표_공통1"/>
      <sheetName val="대조표(0108)"/>
      <sheetName val="경비공통"/>
      <sheetName val="기본일위"/>
      <sheetName val="토공사"/>
      <sheetName val="을02"/>
      <sheetName val="설계예산서"/>
      <sheetName val="공사비"/>
      <sheetName val="수벽설치(효자)"/>
      <sheetName val="I一般比"/>
      <sheetName val="일위집계"/>
      <sheetName val="입상내역"/>
      <sheetName val="옥외전력간선설비공사"/>
      <sheetName val="EQUIP-H"/>
      <sheetName val="내역서(중수)"/>
      <sheetName val="대림경상68억"/>
      <sheetName val="약품공급2"/>
      <sheetName val="관급"/>
      <sheetName val="사급자재"/>
      <sheetName val="인원계획"/>
      <sheetName val="조명율표"/>
      <sheetName val="sw1"/>
      <sheetName val="사본 - b_balju"/>
      <sheetName val="제경비"/>
      <sheetName val="콘센트신설"/>
      <sheetName val="990430_당초"/>
      <sheetName val="미장"/>
      <sheetName val="수량산출서"/>
      <sheetName val="VXXXXX"/>
      <sheetName val="공사비총괄표"/>
      <sheetName val="수주추정"/>
      <sheetName val="전기"/>
      <sheetName val="피벗테이블데이터분석"/>
      <sheetName val="노임단가표"/>
      <sheetName val="단위일위"/>
      <sheetName val="부대공Ⅱ"/>
      <sheetName val="인건비"/>
      <sheetName val="설계서을"/>
      <sheetName val="기기리스트"/>
      <sheetName val="통신0009"/>
      <sheetName val="갑지"/>
      <sheetName val="공정코드"/>
      <sheetName val="조경일람"/>
      <sheetName val="코드2"/>
      <sheetName val="단가비교"/>
      <sheetName val="견적"/>
      <sheetName val="3BL공동구 수량"/>
      <sheetName val="자재집계표"/>
      <sheetName val="지하1층"/>
      <sheetName val="DATA"/>
      <sheetName val="데이타"/>
      <sheetName val="반응조"/>
      <sheetName val="기계경비(시간당)"/>
      <sheetName val="집수정(600-700)"/>
      <sheetName val="내역서1"/>
      <sheetName val="토공집계표"/>
      <sheetName val="총괄-1"/>
      <sheetName val="건축내역"/>
      <sheetName val="대가목록"/>
      <sheetName val="실행내역 (2)"/>
      <sheetName val="깨기"/>
      <sheetName val="설계명세서(선로)"/>
      <sheetName val="일위대가목차"/>
      <sheetName val="수량산출서 (2)"/>
      <sheetName val="직노"/>
      <sheetName val="실행내역"/>
      <sheetName val="설계산출표지"/>
      <sheetName val="J直材4"/>
      <sheetName val="일위대가(1)"/>
      <sheetName val="우배수"/>
      <sheetName val="관급자재일위대가집계표"/>
      <sheetName val="총공사내역서"/>
      <sheetName val="__MAIN"/>
      <sheetName val="맨홀수량산출"/>
      <sheetName val="쇠(1)"/>
      <sheetName val="가격(3)"/>
      <sheetName val="포장공사"/>
      <sheetName val="남양내역"/>
      <sheetName val="산출기초"/>
      <sheetName val="케이블"/>
      <sheetName val="Sheet6"/>
      <sheetName val="집계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</sheetDataSet>
  </externalBook>
</externalLink>
</file>

<file path=xl/externalLinks/externalLink3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w1"/>
      <sheetName val="Sheet1"/>
      <sheetName val="MAIN"/>
      <sheetName val="총공사비"/>
      <sheetName val="원가계산서"/>
      <sheetName val="T1"/>
      <sheetName val="san"/>
      <sheetName val="LIST"/>
      <sheetName val="FORM1-P "/>
      <sheetName val="sw2"/>
      <sheetName val="sw3"/>
      <sheetName val="sw4"/>
      <sheetName val="sw5"/>
      <sheetName val="sw6"/>
      <sheetName val="sw7"/>
      <sheetName val="NOMUBI"/>
      <sheetName val="시중노임단가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</sheetDataSet>
  </externalBook>
</externalLink>
</file>

<file path=xl/externalLinks/externalLink3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단가"/>
      <sheetName val="가로등1안"/>
      <sheetName val="수탁공사비"/>
      <sheetName val="도급제경비"/>
      <sheetName val="설계예산서"/>
      <sheetName val="일위대가"/>
      <sheetName val="단가산출"/>
      <sheetName val="수량집계"/>
      <sheetName val="수량산출서"/>
      <sheetName val="산출근거"/>
      <sheetName val="밸브설치"/>
      <sheetName val="Y-WORK"/>
      <sheetName val="목차"/>
      <sheetName val="원가계산서"/>
      <sheetName val="집계표"/>
      <sheetName val="내역서"/>
      <sheetName val="일위대가표"/>
      <sheetName val="단가조사서"/>
      <sheetName val="원가계산서 (2)"/>
      <sheetName val="물가대비표"/>
      <sheetName val="점검총괄"/>
      <sheetName val="단가조사"/>
      <sheetName val="산출내역서집계표"/>
      <sheetName val="분전함신설"/>
      <sheetName val="접지1종"/>
      <sheetName val="단가 및 재료비"/>
      <sheetName val="중기사용료산출근거"/>
      <sheetName val="자재단가비교표"/>
      <sheetName val="공비대비"/>
      <sheetName val="1"/>
      <sheetName val="Sheet6"/>
      <sheetName val="내역서 "/>
      <sheetName val="내역(중앙)"/>
      <sheetName val="내역(창신)"/>
      <sheetName val="이천내역1안"/>
      <sheetName val="수량산출"/>
      <sheetName val="관급"/>
      <sheetName val="공사개요"/>
      <sheetName val="콘_재료분리(1)"/>
      <sheetName val="sw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3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점검총괄"/>
      <sheetName val="설계서을"/>
      <sheetName val="노임단가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비집계"/>
      <sheetName val="원가계산서 (기성)"/>
      <sheetName val="노임체불"/>
      <sheetName val="청구서"/>
      <sheetName val="내역서"/>
      <sheetName val="기성율"/>
      <sheetName val="내역서(기성청구)"/>
      <sheetName val="순공사비산출서(기성)"/>
      <sheetName val="철개틀수량"/>
      <sheetName val="균열.박리수량"/>
      <sheetName val="사다리"/>
      <sheetName val="킷대수량"/>
      <sheetName val="이토수량"/>
      <sheetName val="기본일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서"/>
      <sheetName val="예산서"/>
      <sheetName val="갑지"/>
      <sheetName val="내역(1)"/>
      <sheetName val="산근"/>
      <sheetName val="계측기집계"/>
      <sheetName val="견적대비"/>
      <sheetName val="목차"/>
      <sheetName val="일위표"/>
      <sheetName val="단가"/>
      <sheetName val="노임"/>
      <sheetName val="내역(2)"/>
      <sheetName val="총계"/>
      <sheetName val="예산서 (2)"/>
      <sheetName val="갑지 (2)"/>
      <sheetName val="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토량산출서"/>
    </sheetNames>
    <sheetDataSet>
      <sheetData sheetId="0" refreshError="1"/>
      <sheetData sheetId="1" refreshError="1"/>
    </sheetDataSet>
  </externalBook>
</externalLink>
</file>

<file path=xl/externalLinks/externalLink3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서"/>
      <sheetName val="예산서"/>
      <sheetName val="갑지"/>
      <sheetName val="총계"/>
      <sheetName val="내역(1)"/>
      <sheetName val="내역(2)"/>
      <sheetName val="산근"/>
      <sheetName val="계측기집계"/>
      <sheetName val="견적대비"/>
      <sheetName val="목차"/>
      <sheetName val="일위표"/>
      <sheetName val="단가"/>
      <sheetName val="노임"/>
      <sheetName val="토량산출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품셈TABLE"/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견적 조건 변경사항"/>
      <sheetName val="단지내-공내역"/>
      <sheetName val="Sheet2"/>
      <sheetName val="Sheet3"/>
      <sheetName val="별표 "/>
      <sheetName val="품셈표"/>
      <sheetName val="품 셈"/>
      <sheetName val="부표"/>
      <sheetName val="부표 TABLE"/>
      <sheetName val="Sheet4"/>
      <sheetName val="Sheet5"/>
      <sheetName val="Sheet6"/>
      <sheetName val="내역표지"/>
      <sheetName val="원가계산서(총괄)"/>
      <sheetName val="산출내역집계"/>
      <sheetName val="건축집계"/>
      <sheetName val="건축내역"/>
      <sheetName val="토목집계"/>
      <sheetName val="토목내역"/>
      <sheetName val="설비집계"/>
      <sheetName val="설비내역"/>
      <sheetName val="노임단가"/>
      <sheetName val="자재단가조사표-수목"/>
      <sheetName val="공통가설(현장검토안)"/>
      <sheetName val="별표내역"/>
      <sheetName val="3BL공동구 수량"/>
      <sheetName val="자재집계표"/>
      <sheetName val="토목"/>
      <sheetName val="TB-내역서"/>
      <sheetName val="PIPE(UG)내역"/>
      <sheetName val="자료입력"/>
      <sheetName val="원가계산"/>
      <sheetName val="금액내역서"/>
      <sheetName val="원가계산서(남측)"/>
      <sheetName val="견적서"/>
      <sheetName val="도급"/>
      <sheetName val="총괄-1"/>
      <sheetName val="실행내역"/>
      <sheetName val="일위대가표"/>
      <sheetName val="시설물기초"/>
      <sheetName val="단가표"/>
      <sheetName val="EJ"/>
      <sheetName val="우,오수"/>
      <sheetName val="간접경상비"/>
      <sheetName val="을지"/>
      <sheetName val="품셈"/>
      <sheetName val="종단계산"/>
      <sheetName val="포장(수량)-관로부"/>
      <sheetName val="오억미만"/>
      <sheetName val="일위대가목록"/>
      <sheetName val="일위대가"/>
      <sheetName val="JOIN(2span)"/>
      <sheetName val="값"/>
      <sheetName val="일위"/>
      <sheetName val="정부노임"/>
      <sheetName val="NYS"/>
      <sheetName val="내역서"/>
      <sheetName val="부대내역"/>
      <sheetName val="별총"/>
      <sheetName val="견적의뢰"/>
      <sheetName val="표준단면수량(출력안함)"/>
      <sheetName val="노임"/>
      <sheetName val="플랜트 설치"/>
      <sheetName val="부표총괄"/>
      <sheetName val="품셈1-"/>
      <sheetName val="중기"/>
      <sheetName val="2000년1차"/>
      <sheetName val="AABS내역"/>
      <sheetName val="보차도경계석"/>
      <sheetName val="시멘트"/>
      <sheetName val="총물량"/>
      <sheetName val="정렬"/>
      <sheetName val="접속도로1"/>
      <sheetName val="6-1. 관개량조서"/>
      <sheetName val="단중"/>
      <sheetName val="갑지"/>
      <sheetName val="별표집계"/>
      <sheetName val="건축"/>
      <sheetName val="Ⅴ-2.공종별내역"/>
      <sheetName val="접속도로"/>
      <sheetName val="인건비"/>
      <sheetName val="공사개요"/>
      <sheetName val="참조-(1)"/>
      <sheetName val="교통대책내역"/>
      <sheetName val="DATE"/>
      <sheetName val="가시설(TYPE-A)"/>
      <sheetName val="1-1평균터파기고(1)"/>
      <sheetName val="LIST"/>
      <sheetName val="PUMP"/>
      <sheetName val="VENDOR LIST"/>
      <sheetName val="공통비"/>
      <sheetName val="토목내역서"/>
      <sheetName val="6동"/>
      <sheetName val="경비_원본"/>
      <sheetName val="sw1"/>
      <sheetName val="NOMUBI"/>
      <sheetName val="접속도로집계"/>
      <sheetName val="실행"/>
      <sheetName val="분수장비시설수량"/>
      <sheetName val="원가계산서"/>
      <sheetName val="설계예시"/>
      <sheetName val="우배수"/>
      <sheetName val="우수맨홀공제단위수량"/>
      <sheetName val="자재단가"/>
      <sheetName val="guard(mac)"/>
      <sheetName val="조명시설"/>
      <sheetName val="투찰(하수)"/>
      <sheetName val="SLAB&quot;1&quot;"/>
      <sheetName val="몰탈재료산출"/>
      <sheetName val="식생블럭단위수량"/>
      <sheetName val="사다리"/>
      <sheetName val="시중노임단가"/>
      <sheetName val="기본단가표"/>
      <sheetName val="부대공(집계)"/>
      <sheetName val="내역"/>
      <sheetName val="소방"/>
      <sheetName val="프랜트면허"/>
      <sheetName val="예산M2"/>
      <sheetName val="2.품제O호표"/>
      <sheetName val="#REF"/>
      <sheetName val="기성내역서표지"/>
      <sheetName val="00상노임"/>
      <sheetName val="잡설비내역"/>
      <sheetName val="에너지요금"/>
      <sheetName val="토공사"/>
      <sheetName val="제품별절단길이-0628"/>
      <sheetName val="절단길이-CODE4"/>
      <sheetName val="색상코드-CODE5,6,7,8"/>
      <sheetName val="기초일위"/>
      <sheetName val="일위대가목차"/>
      <sheetName val="집계"/>
      <sheetName val="Macro1"/>
      <sheetName val="구조물"/>
      <sheetName val="외주비"/>
      <sheetName val="BID"/>
      <sheetName val="대구칠곡5전기"/>
      <sheetName val="단중표"/>
      <sheetName val="Sheet1"/>
      <sheetName val="1월"/>
      <sheetName val="지질조사"/>
      <sheetName val="하수급견적대비"/>
      <sheetName val="관계주식"/>
      <sheetName val="평균터파기고(1-2,ASP)"/>
      <sheetName val="국내"/>
      <sheetName val="중소기업"/>
      <sheetName val="총괄표"/>
      <sheetName val="전기"/>
      <sheetName val="일위대가표집계표"/>
      <sheetName val="마감"/>
      <sheetName val="단가 및 재료비"/>
      <sheetName val="식재수량표"/>
      <sheetName val="수량산출서"/>
      <sheetName val="노무비"/>
      <sheetName val="장비별표(오거보링)(Ø400)(12M)"/>
      <sheetName val="명단"/>
      <sheetName val="P.M 별"/>
      <sheetName val="200"/>
      <sheetName val="입고장부 (4)"/>
      <sheetName val="공사내역"/>
      <sheetName val="2002상반기노임기준"/>
      <sheetName val="정부노임단가"/>
      <sheetName val="포장공사"/>
      <sheetName val="이자율"/>
      <sheetName val="이익영"/>
      <sheetName val="공사비예산서_(2)"/>
      <sheetName val="설계_내역서_(2)"/>
      <sheetName val="설계_내역서"/>
      <sheetName val="_품셈"/>
      <sheetName val="별표_(2)"/>
      <sheetName val="별_표"/>
      <sheetName val="견적_조건_변경사항"/>
      <sheetName val="별표_"/>
      <sheetName val="품_셈"/>
      <sheetName val="부표_TABLE"/>
      <sheetName val="3BL공동구_수량"/>
      <sheetName val="단가_및_재료비"/>
      <sheetName val="6-1__관개량조서"/>
      <sheetName val="플랜트_설치"/>
      <sheetName val="Ⅴ-2_공종별내역"/>
      <sheetName val="VENDOR_LIST"/>
      <sheetName val="공사비예산서_(2)1"/>
      <sheetName val="설계_내역서_(2)1"/>
      <sheetName val="설계_내역서1"/>
      <sheetName val="_품셈1"/>
      <sheetName val="별표_(2)1"/>
      <sheetName val="별_표1"/>
      <sheetName val="견적_조건_변경사항1"/>
      <sheetName val="별표_1"/>
      <sheetName val="품_셈1"/>
      <sheetName val="부표_TABLE1"/>
      <sheetName val="3BL공동구_수량1"/>
      <sheetName val="단가_및_재료비1"/>
      <sheetName val="6-1__관개량조서1"/>
      <sheetName val="플랜트_설치1"/>
      <sheetName val="Ⅴ-2_공종별내역1"/>
      <sheetName val="VENDOR_LIST1"/>
      <sheetName val="노임대가"/>
      <sheetName val="산출내역서"/>
      <sheetName val="연습"/>
      <sheetName val="변경총괄표"/>
      <sheetName val="2호맨홀공제수량"/>
      <sheetName val="품목"/>
      <sheetName val="건축공사"/>
      <sheetName val="수량산출서 갑지"/>
      <sheetName val="물량표"/>
      <sheetName val="부대공Ⅱ"/>
      <sheetName val="원본"/>
      <sheetName val="내역_ver1.0"/>
      <sheetName val="남양내역"/>
      <sheetName val="부분별수량산출(조합기초)"/>
      <sheetName val="밸브설치"/>
      <sheetName val="청주(철골발주의뢰서)"/>
      <sheetName val="정공공사"/>
      <sheetName val="1062-X방향 "/>
      <sheetName val="(C)원내역"/>
      <sheetName val="견적대비"/>
      <sheetName val="조명율표"/>
      <sheetName val="원가"/>
      <sheetName val="갑지(추정)"/>
      <sheetName val="직노"/>
      <sheetName val="터파기및재료"/>
      <sheetName val="잡비"/>
      <sheetName val="6호기"/>
      <sheetName val="유림골조"/>
      <sheetName val="A3.공사비 검토"/>
      <sheetName val="설계예산서"/>
      <sheetName val="품셈목록"/>
      <sheetName val="총괄원가계산서"/>
      <sheetName val="골조시행"/>
      <sheetName val="inputdata"/>
      <sheetName val="목차"/>
      <sheetName val="갑지(요약)"/>
      <sheetName val="집계표"/>
      <sheetName val="총괄"/>
      <sheetName val="지급자재"/>
      <sheetName val="기계경비(시간당)"/>
      <sheetName val="설 계"/>
      <sheetName val="토공집계표"/>
      <sheetName val="재료"/>
      <sheetName val="자재단가비교표"/>
      <sheetName val="포장복구집계"/>
      <sheetName val="입찰"/>
      <sheetName val="현경"/>
      <sheetName val="관리,공감"/>
      <sheetName val="하조서"/>
      <sheetName val="인건-측정"/>
      <sheetName val="건축직"/>
      <sheetName val="가시설흙막이"/>
      <sheetName val="식재일위"/>
      <sheetName val="3.3수량집계"/>
      <sheetName val="내역조적"/>
      <sheetName val="공정코드"/>
      <sheetName val="data"/>
      <sheetName val="견"/>
      <sheetName val="MOTOR"/>
      <sheetName val="대가표(품셈)"/>
      <sheetName val="공사비산출내역"/>
      <sheetName val="선수금"/>
      <sheetName val="출자한도"/>
      <sheetName val="MIJIBI"/>
      <sheetName val="제잡비(주공종)"/>
      <sheetName val="별표 (1)"/>
      <sheetName val="#3E1_GCR"/>
      <sheetName val="주차구획선수량"/>
      <sheetName val="기본일위"/>
      <sheetName val="예정공정-전체"/>
      <sheetName val="총공사내역서"/>
      <sheetName val="-배수구조총재료"/>
      <sheetName val="평자재단가"/>
      <sheetName val="기초자료입력"/>
      <sheetName val="설비"/>
      <sheetName val="98지급계획"/>
      <sheetName val="제잡비"/>
      <sheetName val="철집"/>
      <sheetName val="AP1"/>
      <sheetName val="I一般比"/>
      <sheetName val="직재"/>
      <sheetName val="2002공임"/>
      <sheetName val="2002자재가격"/>
      <sheetName val="T13(P68~72,78)"/>
      <sheetName val="98수문일위"/>
      <sheetName val="969910( R)"/>
      <sheetName val="경비공통"/>
      <sheetName val="중기사용료"/>
      <sheetName val="인부노임"/>
      <sheetName val="노임단가명세표"/>
      <sheetName val="공통가설"/>
      <sheetName val="비탈면보호공수량산출"/>
      <sheetName val="설계조건"/>
      <sheetName val="말뚝설계"/>
      <sheetName val="Customer Databas"/>
      <sheetName val="laroux"/>
      <sheetName val="전기관급내역서"/>
      <sheetName val="전기관급내역총계"/>
      <sheetName val="전기토목총괄"/>
      <sheetName val="토목내역총계"/>
      <sheetName val="전기내역총계"/>
      <sheetName val="전기내역서"/>
      <sheetName val="일위대가표-1"/>
      <sheetName val="일위대가표-2"/>
      <sheetName val="일위대가표-3"/>
      <sheetName val="일위대가표-4"/>
      <sheetName val="일위대가표-5"/>
      <sheetName val="일위대가표-4 (2)"/>
      <sheetName val="단가산출서"/>
      <sheetName val="재료비 "/>
      <sheetName val="중기총괄"/>
      <sheetName val="중기손료"/>
      <sheetName val="중기단가"/>
      <sheetName val="계수"/>
      <sheetName val="환율"/>
      <sheetName val="유류대"/>
      <sheetName val="중시노임"/>
      <sheetName val="관급내역서"/>
      <sheetName val="관급내역총계"/>
      <sheetName val="Y-WORK"/>
      <sheetName val="재공품"/>
      <sheetName val="입력자료(노무비)"/>
      <sheetName val="9-1차이내역"/>
      <sheetName val="SIL98"/>
      <sheetName val="세부내역"/>
      <sheetName val="전기일위대가"/>
      <sheetName val="SG"/>
      <sheetName val="Macro(전선)"/>
      <sheetName val="BOX전기내역"/>
      <sheetName val="인건비 "/>
      <sheetName val="#3_일위대가목록"/>
      <sheetName val="101동"/>
      <sheetName val="산출(열차무선)"/>
      <sheetName val="산출(역무통신)"/>
      <sheetName val="C3.토목_옹벽"/>
      <sheetName val="A6.샤시등"/>
      <sheetName val="공주방향"/>
      <sheetName val="최종견"/>
      <sheetName val="06-BATCH "/>
      <sheetName val="단위단가"/>
      <sheetName val="대로근거"/>
      <sheetName val="Total"/>
      <sheetName val="1.취수장"/>
      <sheetName val="MAIN_TABLE"/>
      <sheetName val="퇴직금(울산천상)"/>
      <sheetName val="바닥판"/>
      <sheetName val="입력DATA"/>
      <sheetName val="일위목차"/>
      <sheetName val="중로근거"/>
      <sheetName val="배수장토목공사비"/>
      <sheetName val="별표"/>
      <sheetName val="용소리교"/>
      <sheetName val="동원인원"/>
      <sheetName val="손익분석"/>
      <sheetName val="개산공사비"/>
      <sheetName val="각종양식"/>
      <sheetName val="부총"/>
      <sheetName val="합계금액"/>
      <sheetName val="표지"/>
      <sheetName val="2_품제O호표"/>
      <sheetName val="P_M_별"/>
      <sheetName val="A3_공사비_검토"/>
      <sheetName val="내역_ver1_0"/>
      <sheetName val="1F"/>
      <sheetName val="빙장비사양"/>
      <sheetName val="장비사양"/>
      <sheetName val="6PILE  (돌출)"/>
      <sheetName val="교대(A1)"/>
      <sheetName val="기계설비"/>
      <sheetName val="부대단위수량"/>
      <sheetName val="품목현황"/>
      <sheetName val="4.2.1 마루높이 검토"/>
      <sheetName val="내역서(기성청구)"/>
      <sheetName val="현장"/>
      <sheetName val="단양 00 아파트-세부내역"/>
      <sheetName val="견적대비표"/>
      <sheetName val="배수공 시멘트 및 골재량 산출"/>
      <sheetName val="우수받이"/>
      <sheetName val="준검 내역서"/>
      <sheetName val="1"/>
      <sheetName val="사본 - b_balju"/>
      <sheetName val="총괄내역서"/>
      <sheetName val="ABUT수량-A1"/>
      <sheetName val="약품공급2"/>
      <sheetName val="1.설계조건"/>
      <sheetName val="설계내역"/>
      <sheetName val="수량산출"/>
      <sheetName val="성과심사(총괄)"/>
      <sheetName val="토공총괄표"/>
      <sheetName val="골조공사"/>
      <sheetName val="설계명세서"/>
      <sheetName val="SCH"/>
      <sheetName val="지구단위계획"/>
      <sheetName val="수량-77m)"/>
      <sheetName val="견적"/>
      <sheetName val="개요"/>
      <sheetName val="DB"/>
      <sheetName val="산출근거"/>
      <sheetName val="99노임기준"/>
      <sheetName val="설계기준"/>
      <sheetName val="명세서"/>
      <sheetName val="1차증가원가계산"/>
      <sheetName val="품목테이블"/>
      <sheetName val="관리비"/>
      <sheetName val="공통부대비"/>
      <sheetName val="단가대비표"/>
      <sheetName val="REINF."/>
      <sheetName val="LOADS"/>
      <sheetName val="SCHEDULE"/>
      <sheetName val="ELECTRIC"/>
      <sheetName val="BEND LOSS"/>
      <sheetName val="방수"/>
      <sheetName val="95년12월말"/>
      <sheetName val="입상내역"/>
      <sheetName val="세골재  T2 변경 현황"/>
      <sheetName val="당초"/>
      <sheetName val="노무비집계"/>
      <sheetName val="견적을지"/>
      <sheetName val="토목노임단가"/>
      <sheetName val="BD운반거리"/>
      <sheetName val="대치판정"/>
      <sheetName val="전기단가조사서"/>
      <sheetName val="일위목록"/>
      <sheetName val="각종단가"/>
      <sheetName val="기초단가"/>
      <sheetName val="퇴직공제부금산출근거"/>
      <sheetName val="DANGA"/>
      <sheetName val="Dae_Jiju"/>
      <sheetName val="주요수량증감"/>
      <sheetName val="XL4Poppy"/>
      <sheetName val="성서방향-교대(A2)"/>
      <sheetName val="N賃率-職"/>
      <sheetName val="교통표지판기초자료"/>
      <sheetName val="공사설명서"/>
      <sheetName val="심사"/>
      <sheetName val="장비임대료"/>
      <sheetName val="기계경비목록"/>
      <sheetName val="말뚝지지력산정"/>
      <sheetName val="cable산출"/>
      <sheetName val="기본가정"/>
      <sheetName val="품셈총괄"/>
      <sheetName val="주관사업"/>
      <sheetName val="전체내역"/>
      <sheetName val="감가상각"/>
      <sheetName val="출력X"/>
      <sheetName val="Baby일위대가"/>
      <sheetName val="교각별철근수량집계표"/>
      <sheetName val="22인공"/>
      <sheetName val="산출표"/>
      <sheetName val="산출내역서집계표"/>
      <sheetName val="토공(우물통,기타) "/>
      <sheetName val="WEIGHT"/>
      <sheetName val="평3"/>
      <sheetName val="총집계"/>
      <sheetName val="집계표 (2)"/>
      <sheetName val="VXXXXXXX"/>
      <sheetName val="TABLE"/>
      <sheetName val="대가호표"/>
      <sheetName val="건축비목군분류"/>
      <sheetName val="데이타"/>
      <sheetName val="1.수인터널"/>
      <sheetName val="DATA 입력란"/>
      <sheetName val="품목단가"/>
      <sheetName val="삼보지질"/>
      <sheetName val="내역(가지)"/>
      <sheetName val="TB_내역서"/>
      <sheetName val="우주화성공장"/>
      <sheetName val="실행철강하도"/>
      <sheetName val="토적계산서"/>
      <sheetName val="입찰안"/>
      <sheetName val="천안IP공장자100노100물량110할증"/>
      <sheetName val="입력자료"/>
      <sheetName val="근로자자료입력"/>
      <sheetName val="참고자료"/>
      <sheetName val="관급"/>
      <sheetName val="표준차도부연장조서-ASP"/>
      <sheetName val="대공종"/>
      <sheetName val="토량산출서"/>
      <sheetName val="자재대"/>
      <sheetName val="배수통관(좌)"/>
      <sheetName val="단위중량"/>
      <sheetName val="실행예산"/>
      <sheetName val="샌딩 에폭시 도장"/>
      <sheetName val="스텐문틀설치"/>
      <sheetName val="일반문틀 설치"/>
      <sheetName val="기계경비일람"/>
      <sheetName val="fursys"/>
      <sheetName val="설계내역서"/>
      <sheetName val="수량명세서"/>
      <sheetName val="해평견적"/>
      <sheetName val="품셈표-환경공사"/>
      <sheetName val="VXXXXX"/>
      <sheetName val="자단"/>
      <sheetName val="토사(PE)"/>
      <sheetName val="입찰보고"/>
      <sheetName val="철골"/>
      <sheetName val="년도별시공"/>
      <sheetName val="예산명세서"/>
      <sheetName val="6.일위목록"/>
      <sheetName val="9.단가조사서"/>
      <sheetName val="내역서1"/>
      <sheetName val="관개"/>
      <sheetName val="실행단가"/>
      <sheetName val="6.이토처리시간"/>
      <sheetName val="별표(1)"/>
      <sheetName val="변화치수"/>
      <sheetName val="지수링 단위수량"/>
      <sheetName val="맨홀천공및반구연결거푸집집계"/>
      <sheetName val="오수맨홀평균높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</sheetDataSet>
  </externalBook>
</externalLink>
</file>

<file path=xl/externalLinks/externalLink3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WORK"/>
      <sheetName val="YES"/>
      <sheetName val="을지"/>
      <sheetName val="조명율표"/>
      <sheetName val="일위대가(1)"/>
      <sheetName val="sw1"/>
      <sheetName val="횡배수관토공수량"/>
      <sheetName val="NOMUBI"/>
      <sheetName val="일위목차"/>
      <sheetName val="입찰안"/>
      <sheetName val="견적사양비교표"/>
      <sheetName val="일위대가"/>
      <sheetName val="일위대가(계측기설치)"/>
      <sheetName val="7.3.1 전력간선 굵기"/>
      <sheetName val="Sheet1"/>
      <sheetName val="Sheet2"/>
      <sheetName val="전차선로 물량표"/>
      <sheetName val="일위대가목차"/>
      <sheetName val="내역서"/>
      <sheetName val="I一般比"/>
      <sheetName val="토목공사일반"/>
      <sheetName val="준설량산정표"/>
      <sheetName val="품셈TABLE"/>
      <sheetName val="내역"/>
      <sheetName val="견적대비 견적서"/>
      <sheetName val="BID"/>
      <sheetName val="옥외"/>
      <sheetName val="설계"/>
      <sheetName val="내역서(기성청구)"/>
      <sheetName val="참조"/>
      <sheetName val="부대공Ⅱ"/>
      <sheetName val="1단계_견적내역서"/>
      <sheetName val="내부수지예산"/>
      <sheetName val="수문일1"/>
      <sheetName val="토공"/>
      <sheetName val="98수문일위"/>
      <sheetName val="소방"/>
      <sheetName val="data"/>
      <sheetName val="특수선일위대가"/>
      <sheetName val="STORAGE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대치판정"/>
      <sheetName val="Baby일위대가"/>
      <sheetName val="철거산출근거"/>
      <sheetName val="특별교실"/>
      <sheetName val="기숙사"/>
      <sheetName val="화장실"/>
      <sheetName val="총집계-1"/>
      <sheetName val="총집계-2"/>
      <sheetName val="원가-1"/>
      <sheetName val="원가-2"/>
      <sheetName val="기안"/>
      <sheetName val="갑지"/>
      <sheetName val="견적서"/>
      <sheetName val="XXXXXX"/>
      <sheetName val="호계"/>
      <sheetName val="제암"/>
      <sheetName val="월마트"/>
      <sheetName val="월드컵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표지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견적조건"/>
      <sheetName val="견적조건(을지)"/>
      <sheetName val="JUCK"/>
      <sheetName val="간선계산"/>
      <sheetName val="N賃率-職"/>
      <sheetName val="98지급계획"/>
      <sheetName val="남양시작동자105노65기1.3화1.2"/>
      <sheetName val="일반공사"/>
      <sheetName val="표지 (2)"/>
      <sheetName val="제-노임"/>
      <sheetName val="제직재"/>
      <sheetName val="노무비"/>
      <sheetName val="을"/>
      <sheetName val="FILE1"/>
      <sheetName val="0.집계"/>
      <sheetName val="1.수변전설비공사"/>
      <sheetName val="MOTOR"/>
      <sheetName val="기초단가"/>
      <sheetName val="ITEM"/>
      <sheetName val="원가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총괄"/>
      <sheetName val="단가비교표"/>
      <sheetName val="매립"/>
      <sheetName val="대구실행"/>
      <sheetName val="AIR SHOWER(3인용)"/>
      <sheetName val="설계내역서"/>
      <sheetName val="직노"/>
      <sheetName val="단가산출"/>
      <sheetName val="2F 회의실견적(5_14 일대)"/>
      <sheetName val="재집"/>
      <sheetName val="직재"/>
      <sheetName val="일위대가(가설)"/>
      <sheetName val="실행내역"/>
      <sheetName val="200"/>
      <sheetName val="48전력선로일위"/>
      <sheetName val="접지수량"/>
      <sheetName val="TOT"/>
      <sheetName val="정부노임단가"/>
      <sheetName val="1.수인터널"/>
      <sheetName val="자재단가"/>
      <sheetName val="손익분석"/>
      <sheetName val="인건-측정"/>
      <sheetName val="보차도경계석"/>
      <sheetName val="부하계산서"/>
      <sheetName val="인건비"/>
      <sheetName val="아산추가1220"/>
      <sheetName val="당초"/>
      <sheetName val="3-1.CB"/>
      <sheetName val="부대내역"/>
      <sheetName val="unit 4"/>
      <sheetName val="ITB COST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말뚝지지력산정"/>
      <sheetName val="수량"/>
      <sheetName val="CTEMCOST"/>
      <sheetName val="연습"/>
      <sheetName val="내역(설계)"/>
      <sheetName val="Macro1"/>
      <sheetName val="현장관리비집계표"/>
      <sheetName val="설계예산서"/>
      <sheetName val="수량집계"/>
      <sheetName val="토목"/>
      <sheetName val="가로등내역서"/>
      <sheetName val="수량산출서"/>
      <sheetName val="2000.11월설계내역"/>
      <sheetName val="#REF"/>
      <sheetName val="터파기및재료"/>
      <sheetName val="점수계산1-2"/>
      <sheetName val="부대공사비"/>
      <sheetName val="본공사"/>
      <sheetName val="식생블럭단위수량"/>
      <sheetName val="가로등부표"/>
      <sheetName val="보합"/>
      <sheetName val="조도계산서 (도서)"/>
      <sheetName val="WORK"/>
      <sheetName val="입찰보고"/>
      <sheetName val="재료"/>
      <sheetName val="MAIN_TABLE"/>
      <sheetName val="1.설계조건"/>
      <sheetName val="LOPCALC"/>
      <sheetName val="제경비율"/>
      <sheetName val="XL4Poppy"/>
      <sheetName val="자료입력"/>
      <sheetName val="예산명세서"/>
      <sheetName val="단가조사"/>
      <sheetName val="우배수"/>
      <sheetName val="맨홀"/>
      <sheetName val="금호"/>
      <sheetName val="49-119"/>
      <sheetName val="Macro(전선)"/>
      <sheetName val="발신정보"/>
      <sheetName val="준검 내역서"/>
      <sheetName val="부하(성남)"/>
      <sheetName val="연부97-1"/>
      <sheetName val="갑지1"/>
      <sheetName val="J直材4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전선 및 전선관"/>
      <sheetName val="구역화물"/>
      <sheetName val="단가일람"/>
      <sheetName val="신우"/>
      <sheetName val="대비"/>
      <sheetName val="설 계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ilch"/>
      <sheetName val="토목내역"/>
      <sheetName val="DATA1"/>
      <sheetName val="맨홀수량집계"/>
      <sheetName val="소비자가"/>
      <sheetName val="단면가정"/>
      <sheetName val="설계조건"/>
      <sheetName val="부재력정리"/>
      <sheetName val="BQ"/>
      <sheetName val="3BL공동구 수량"/>
      <sheetName val="비교표"/>
      <sheetName val="전기일위대가"/>
      <sheetName val="단가"/>
      <sheetName val="시설물일위"/>
      <sheetName val="기계내역"/>
      <sheetName val="단면(RW1)"/>
      <sheetName val="차액보증"/>
      <sheetName val="경비2내역"/>
      <sheetName val="IMP(MAIN)"/>
      <sheetName val="IMP (REACTOR)"/>
      <sheetName val="일위대가목록"/>
      <sheetName val="날개벽(TYPE3)"/>
      <sheetName val="A-4"/>
      <sheetName val="오산갈곳"/>
      <sheetName val="물량산출근거"/>
      <sheetName val="CONCRETE"/>
      <sheetName val="현장관리비내역서"/>
      <sheetName val="설산1.나"/>
      <sheetName val="본사S"/>
      <sheetName val="안정계산"/>
      <sheetName val="단면검토"/>
      <sheetName val="전체"/>
      <sheetName val="sum1 (2)"/>
      <sheetName val="월선수금"/>
      <sheetName val="mcc일위대가"/>
      <sheetName val="데이타"/>
      <sheetName val="포장복구집계"/>
      <sheetName val="집계표"/>
      <sheetName val="총괄표"/>
      <sheetName val="실행철강하도"/>
      <sheetName val="내역서2안"/>
      <sheetName val="소야공정계획표"/>
      <sheetName val="단가 및 재료비"/>
      <sheetName val="수량산출"/>
      <sheetName val="봉양~조차장간고하개명(신설)"/>
      <sheetName val="주상도"/>
      <sheetName val="6호기"/>
      <sheetName val="INPUT"/>
      <sheetName val="하조서"/>
      <sheetName val="보증수수료산출"/>
      <sheetName val="기계경비"/>
      <sheetName val="가로등"/>
      <sheetName val="공사비예산서(토목분)"/>
      <sheetName val="수목데이타 "/>
      <sheetName val="변압기 및 발전기 용량"/>
      <sheetName val="본선차로수량집계표"/>
      <sheetName val="일위대가(목록)"/>
      <sheetName val="재료비"/>
      <sheetName val="참고"/>
      <sheetName val="공사개요"/>
      <sheetName val="각형맨홀"/>
      <sheetName val="수목단가"/>
      <sheetName val="시설수량표"/>
      <sheetName val="식재수량표"/>
      <sheetName val="일위목록"/>
      <sheetName val="- INFORMATION -"/>
      <sheetName val="예산변경사항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2000년1차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입"/>
      <sheetName val="조건표"/>
      <sheetName val="JJ"/>
      <sheetName val="ASP포장"/>
      <sheetName val="내역서(전기)"/>
      <sheetName val="일위대가표"/>
      <sheetName val="단가산출서(기계)"/>
      <sheetName val="에너지동"/>
      <sheetName val="Total"/>
      <sheetName val="코드표"/>
      <sheetName val="Sheet1 (2)"/>
      <sheetName val="예정(3)"/>
      <sheetName val="동원(3)"/>
      <sheetName val="1.설계기준"/>
      <sheetName val="터널조도"/>
      <sheetName val="노임"/>
      <sheetName val="현황CODE"/>
      <sheetName val="손익현황"/>
      <sheetName val="3차설계"/>
      <sheetName val="기둥(원형)"/>
      <sheetName val="주형"/>
      <sheetName val="ABUT수량-A1"/>
      <sheetName val="옹벽"/>
      <sheetName val="밸브설치"/>
      <sheetName val="3.바닥판설계"/>
      <sheetName val="REACTION(USD지진시)"/>
      <sheetName val="안정검토"/>
      <sheetName val="REACTION(USE평시)"/>
      <sheetName val="일위대가표 (2)"/>
      <sheetName val="단가대비표"/>
      <sheetName val="Testing"/>
      <sheetName val="IP좌표"/>
      <sheetName val="D-3503"/>
      <sheetName val="전압강하계산"/>
      <sheetName val="SORCE1"/>
      <sheetName val="가시설단위수량"/>
      <sheetName val="교각계산"/>
      <sheetName val="지장물C"/>
      <sheetName val="General Data"/>
      <sheetName val="품의서"/>
      <sheetName val="물가시세"/>
      <sheetName val="물가자료"/>
      <sheetName val="SG"/>
      <sheetName val="전신환매도율"/>
      <sheetName val="EACT10"/>
      <sheetName val="산출내역서집계표"/>
      <sheetName val="원가계산서 (총괄)"/>
      <sheetName val="원가계산서 (건축)"/>
      <sheetName val="(총괄집계)"/>
      <sheetName val="건축공사"/>
      <sheetName val="방음벽기초(H=4m)"/>
      <sheetName val="연령현황"/>
      <sheetName val="Site Expenses"/>
      <sheetName val="조명시설"/>
      <sheetName val="SLAB"/>
      <sheetName val="계화배수"/>
      <sheetName val="BLOCK(1)"/>
      <sheetName val="관람석제출"/>
      <sheetName val="방음벽 기초 일반수량"/>
      <sheetName val="I.설계조건"/>
      <sheetName val="단면치수"/>
      <sheetName val="NEYOK"/>
      <sheetName val="woo(mac)"/>
      <sheetName val="제원.설계조건"/>
      <sheetName val="type-F"/>
      <sheetName val="96보완계획7.12"/>
      <sheetName val="노무비단가"/>
      <sheetName val="1차설계변경내역"/>
      <sheetName val="설비"/>
      <sheetName val="Macro2"/>
      <sheetName val="가설건물"/>
      <sheetName val="DANGA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내역구성"/>
      <sheetName val="4원가"/>
      <sheetName val="임시급식"/>
      <sheetName val="옥외가스"/>
      <sheetName val="임시급식 (2)"/>
      <sheetName val="목차"/>
      <sheetName val="Summary Sheets"/>
      <sheetName val="요율"/>
      <sheetName val="일위목록-기"/>
      <sheetName val="6동"/>
      <sheetName val="Chart1"/>
      <sheetName val="단위내역목록"/>
      <sheetName val="단위내역서"/>
      <sheetName val="원가(1)"/>
      <sheetName val="원가(2)"/>
      <sheetName val="공량산출서"/>
      <sheetName val="90.03실행 "/>
      <sheetName val="001"/>
      <sheetName val="총계"/>
      <sheetName val="지급자재"/>
      <sheetName val="99총공사내역서"/>
      <sheetName val="98NS-N"/>
      <sheetName val="율촌법률사무소2내역"/>
      <sheetName val="금리계산"/>
      <sheetName val="실행내역서"/>
      <sheetName val="BID-도로"/>
      <sheetName val="내력서"/>
      <sheetName val="공사비"/>
      <sheetName val="가드레일산근"/>
      <sheetName val="수량집계표"/>
      <sheetName val="단가비교"/>
      <sheetName val="적용2002"/>
      <sheetName val="중기"/>
      <sheetName val="45,46"/>
      <sheetName val="교대(A1)"/>
      <sheetName val="교대(A1-A2)"/>
      <sheetName val="교각1"/>
      <sheetName val="자재대"/>
      <sheetName val="소요자재"/>
      <sheetName val="노무산출서"/>
      <sheetName val="ETC"/>
      <sheetName val="우수맨홀공제단위수량"/>
      <sheetName val="스톱로그내역"/>
      <sheetName val="수주현황2월"/>
      <sheetName val="단면 (2)"/>
      <sheetName val="토공유동표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외주대비-구조물"/>
      <sheetName val="외주대비 -석축"/>
      <sheetName val="외주대비-구조물 (2)"/>
      <sheetName val="견적표지 (3)"/>
      <sheetName val="정태현"/>
      <sheetName val="JUCKEYK"/>
      <sheetName val="돌망태단위수량"/>
      <sheetName val="3.공통공사대비"/>
      <sheetName val="원가"/>
      <sheetName val="지진시"/>
      <sheetName val="6PILE  (돌출)"/>
      <sheetName val="토량산출서"/>
      <sheetName val="부대시설"/>
      <sheetName val="Apt내역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©Áö"/>
      <sheetName val="°ßÀû¼­"/>
      <sheetName val="³»¿ª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ÀÏÀ§´ë°¡"/>
      <sheetName val="사전공사"/>
      <sheetName val="적상기초자료"/>
      <sheetName val="설직재-1"/>
      <sheetName val="철거집계"/>
      <sheetName val="기계경비(시간당)"/>
      <sheetName val="램머"/>
      <sheetName val="중기일위대가"/>
      <sheetName val="적용공정"/>
      <sheetName val="L_RPTB02_01"/>
      <sheetName val="본부소개"/>
      <sheetName val="원가계산서"/>
      <sheetName val="Sheet17"/>
      <sheetName val="주사무실종합"/>
      <sheetName val="설비내역서"/>
      <sheetName val="건축내역서"/>
      <sheetName val="전기내역서"/>
      <sheetName val="기초자료"/>
      <sheetName val="여과지동"/>
      <sheetName val="내역표지"/>
      <sheetName val="현관"/>
      <sheetName val="BJJIN"/>
      <sheetName val="대외공문"/>
      <sheetName val="DWPM"/>
      <sheetName val="지주목시비량산출서"/>
      <sheetName val="기자재비"/>
      <sheetName val="가시설흙막이"/>
      <sheetName val="총괄내역서"/>
      <sheetName val="역T형교대(말뚝기초)"/>
      <sheetName val="한강운반비"/>
      <sheetName val="자재"/>
      <sheetName val="공통(20-91)"/>
      <sheetName val="계수시트"/>
      <sheetName val="설계명세서"/>
      <sheetName val="NYS"/>
      <sheetName val="플랜트 설치"/>
      <sheetName val="총수량집계표"/>
      <sheetName val="고분전시관"/>
      <sheetName val="기계경비일람"/>
      <sheetName val="공종별내역서"/>
      <sheetName val="집수정(600-700)"/>
      <sheetName val="계산식"/>
      <sheetName val="가도공"/>
      <sheetName val="DATE"/>
      <sheetName val="간접비"/>
      <sheetName val="내역서 (2)"/>
      <sheetName val="COVER"/>
      <sheetName val="L_RPTA05_목록"/>
      <sheetName val="EQUIPMENT -2"/>
      <sheetName val="빌딩 안내"/>
      <sheetName val="데리네이타현황"/>
      <sheetName val="MBR9"/>
      <sheetName val="공비대비"/>
      <sheetName val="총괄집계표"/>
      <sheetName val="고창터널(고창방향)"/>
      <sheetName val="1.¼öº¯Àü¼³ºñ"/>
      <sheetName val="2.Àü·Â°£¼±"/>
      <sheetName val="3.µ¿·Â"/>
      <sheetName val="4.Àüµî"/>
      <sheetName val="5.Àü¿­"/>
      <sheetName val="6.¾àÀü"/>
      <sheetName val="7.¼Ò¹æ"/>
      <sheetName val="8.¹æ¼Û"/>
      <sheetName val="9.Á¶¸íÁ¦¾î"/>
      <sheetName val="10.Ã¶°Å°ø»ç"/>
      <sheetName val="³²¾ç½ÃÀÛµ¿ÀÚ105³ë65±â1.3È­1.2"/>
      <sheetName val="À»"/>
      <sheetName val="ÀÔÂû¾È"/>
      <sheetName val="ºÎÇÏ°è»ê¼­"/>
      <sheetName val="À»Áö"/>
      <sheetName val="기본DATA"/>
      <sheetName val="상수도토공집계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 refreshError="1"/>
      <sheetData sheetId="183" refreshError="1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/>
      <sheetData sheetId="195"/>
      <sheetData sheetId="196"/>
      <sheetData sheetId="197"/>
      <sheetData sheetId="198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문"/>
      <sheetName val="여건보고"/>
      <sheetName val="목차"/>
      <sheetName val="변경사유서"/>
      <sheetName val="공사비집계"/>
      <sheetName val="공사비내역"/>
      <sheetName val="여건유동표"/>
      <sheetName val="당초토량산출서"/>
      <sheetName val="RAMP-A "/>
      <sheetName val="당초수로2-1"/>
      <sheetName val="총괄1"/>
      <sheetName val="총괄2"/>
      <sheetName val="본선1"/>
      <sheetName val="본선2"/>
      <sheetName val="남제천외1"/>
      <sheetName val="남제천외2"/>
      <sheetName val="수량집계표(변경)"/>
      <sheetName val="타공종집계(변경)"/>
      <sheetName val="발파암산출(변경)"/>
      <sheetName val="현장발파암(변경)"/>
      <sheetName val="변경토량산출서"/>
      <sheetName val="RAMP-A(변경)"/>
      <sheetName val="변경수로2-1"/>
      <sheetName val="변경총괄1"/>
      <sheetName val="변경총괄2"/>
      <sheetName val="변경본선1"/>
      <sheetName val="변경본선2"/>
      <sheetName val="변경남제천외1"/>
      <sheetName val="변경남제천외2"/>
      <sheetName val="터파기 수량산출"/>
      <sheetName val="뒷채움 수량산출"/>
      <sheetName val="암거현황"/>
      <sheetName val="2.15암거및 날개벽"/>
      <sheetName val="암거공 토공집계표"/>
      <sheetName val="D.암거공수량집계표"/>
      <sheetName val="암거공 철근집계표"/>
      <sheetName val="개거수로 집계표"/>
      <sheetName val="개거수로 현황"/>
      <sheetName val="기타총괄집계"/>
      <sheetName val="세골재 집계표"/>
      <sheetName val="Sheet4"/>
      <sheetName val="Sheet1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찰안"/>
      <sheetName val="관리"/>
      <sheetName val="적정"/>
      <sheetName val="실행"/>
      <sheetName val="표지"/>
      <sheetName val="총괄표"/>
      <sheetName val="내역"/>
      <sheetName val="하도"/>
      <sheetName val="별지"/>
      <sheetName val="토공"/>
      <sheetName val="철콘"/>
      <sheetName val="보링"/>
      <sheetName val="철물"/>
      <sheetName val="철강재"/>
      <sheetName val="견적"/>
      <sheetName val="견적내역"/>
      <sheetName val="합의서"/>
      <sheetName val="총괄"/>
      <sheetName val="내역서"/>
      <sheetName val="포장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신복2"/>
      <sheetName val="일위대가(계측기설치)"/>
      <sheetName val="기초단가(03,상반기)"/>
      <sheetName val="노임(03,상반기)"/>
      <sheetName val="중기손료(03,상반기)"/>
      <sheetName val="자재"/>
      <sheetName val="중기가격(03)"/>
      <sheetName val="경비단가(02)"/>
      <sheetName val="일위대가"/>
      <sheetName val="가시설단위수량"/>
      <sheetName val="SORCE1"/>
      <sheetName val="철거산출근거"/>
      <sheetName val="실행철강하도"/>
      <sheetName val="수량산출"/>
      <sheetName val="증감내역서"/>
      <sheetName val="단가"/>
      <sheetName val="MAIN_TABLE"/>
      <sheetName val="차액보증"/>
      <sheetName val="조명시설"/>
      <sheetName val="금호"/>
      <sheetName val="구조물공"/>
      <sheetName val="도급"/>
      <sheetName val="도수로현황"/>
      <sheetName val="BID"/>
      <sheetName val="70%"/>
      <sheetName val="기흥하도용"/>
      <sheetName val="장비가동"/>
      <sheetName val="Sheet1"/>
      <sheetName val="1.수인터널"/>
      <sheetName val="현장일반사항"/>
      <sheetName val="수문일1"/>
      <sheetName val="총괄집계 "/>
      <sheetName val="전신환매도율"/>
      <sheetName val="9GNG운반"/>
      <sheetName val="실행내역서"/>
      <sheetName val="단위수량"/>
      <sheetName val="가시설수량"/>
      <sheetName val="98수문일위"/>
      <sheetName val="평균터파기고(1-2,ASP)"/>
      <sheetName val="설계내역서"/>
      <sheetName val="수지표"/>
      <sheetName val="셀명"/>
      <sheetName val="당진1,2호기전선관설치및접지4차공사내역서-을지"/>
      <sheetName val="예산M12A"/>
      <sheetName val="PIPE(UG)내역"/>
      <sheetName val="예가표"/>
      <sheetName val="단가일람"/>
      <sheetName val="조경일람"/>
      <sheetName val="노임"/>
      <sheetName val="재료집계(분수관)"/>
      <sheetName val="토공사"/>
      <sheetName val="#REF"/>
      <sheetName val="총괄-1"/>
      <sheetName val="조명율표"/>
      <sheetName val="품셈TABLE"/>
      <sheetName val="1.취수장"/>
      <sheetName val="토목주소"/>
      <sheetName val="프랜트면허"/>
      <sheetName val="공주방향"/>
      <sheetName val="노임단가"/>
      <sheetName val="구조물터파기수량집계"/>
      <sheetName val="측구터파기공수량집계"/>
      <sheetName val="배수공 시멘트 및 골재량 산출"/>
      <sheetName val="소비자가"/>
      <sheetName val="별표 "/>
      <sheetName val="품셈표"/>
      <sheetName val="wall"/>
      <sheetName val="Front"/>
      <sheetName val="현금흐름"/>
      <sheetName val="준공조서갑지"/>
      <sheetName val="조건표"/>
      <sheetName val="현장업무"/>
      <sheetName val="인사자료총집계"/>
      <sheetName val="DC-O-4-S(설명서)"/>
      <sheetName val="7.전산해석결과"/>
      <sheetName val="4.하중"/>
      <sheetName val="우각부검토"/>
      <sheetName val="집계표"/>
      <sheetName val="매매"/>
      <sheetName val="데이타"/>
      <sheetName val="식재인부"/>
      <sheetName val="01"/>
      <sheetName val="변경후-SHEET"/>
      <sheetName val="총괄수지표"/>
      <sheetName val="내역표지"/>
      <sheetName val="현장"/>
      <sheetName val="총괄내역"/>
      <sheetName val="입찰보고"/>
      <sheetName val="전선 및 전선관"/>
      <sheetName val="Sheet1 (2)"/>
      <sheetName val="소방"/>
      <sheetName val="Sheet3"/>
      <sheetName val="Sheet2"/>
      <sheetName val="날개벽"/>
      <sheetName val="금액내역서"/>
      <sheetName val="Total"/>
      <sheetName val="건축"/>
      <sheetName val="ABUT수량-A1"/>
      <sheetName val="1. 설계조건 2.단면가정 3. 하중계산"/>
      <sheetName val="DATA 입력란"/>
      <sheetName val="원본"/>
      <sheetName val="2000년1차"/>
      <sheetName val="2000전체분"/>
      <sheetName val="5호광장_(만점)"/>
      <sheetName val="인천국제_(만점)_(2)"/>
      <sheetName val="1_수인터널"/>
      <sheetName val="배수공_시멘트_및_골재량_산출"/>
      <sheetName val="1_취수장"/>
      <sheetName val="견적서"/>
      <sheetName val="DB"/>
      <sheetName val="수량산출서"/>
      <sheetName val="대비"/>
      <sheetName val="실행내역"/>
      <sheetName val="대운산출"/>
      <sheetName val="산3_4"/>
      <sheetName val="공통비"/>
      <sheetName val="VENDOR LIST"/>
      <sheetName val="정공공사"/>
      <sheetName val="위치조서"/>
      <sheetName val="경비"/>
      <sheetName val="6호기"/>
      <sheetName val="우석문틀"/>
      <sheetName val="전기일위대가"/>
      <sheetName val="갑지"/>
      <sheetName val="154TW"/>
      <sheetName val="골조시행"/>
      <sheetName val="단"/>
      <sheetName val="설계"/>
      <sheetName val="콘크리트타설집계표"/>
      <sheetName val="대창(함평)"/>
      <sheetName val="대창(장성)"/>
      <sheetName val="대창(함평)-창열"/>
      <sheetName val="입찰"/>
      <sheetName val="현경"/>
      <sheetName val="투찰(하수)"/>
      <sheetName val="공정코드"/>
      <sheetName val="200"/>
      <sheetName val="직노"/>
      <sheetName val="기성내역"/>
      <sheetName val="설 계"/>
      <sheetName val="포장공자재집계표"/>
      <sheetName val="앵커구조계산"/>
      <sheetName val="경비_원본"/>
      <sheetName val="정렬"/>
      <sheetName val="1"/>
      <sheetName val="산출내역서"/>
      <sheetName val="98NS-N"/>
      <sheetName val="산출내역서집계표"/>
      <sheetName val="구성1"/>
      <sheetName val="구성2"/>
      <sheetName val="구성3"/>
      <sheetName val="구성4"/>
      <sheetName val="그림2"/>
      <sheetName val="기초코드"/>
      <sheetName val="단가(반정1교-원주)"/>
      <sheetName val="총공사내역서"/>
      <sheetName val="간접경상비"/>
      <sheetName val="단가표"/>
      <sheetName val="공사개요"/>
      <sheetName val="일위목록"/>
      <sheetName val="광통신 견적내역서1"/>
      <sheetName val="문학간접"/>
      <sheetName val="Macro3"/>
      <sheetName val="식재"/>
      <sheetName val="시설물"/>
      <sheetName val="식재출력용"/>
      <sheetName val="유지관리"/>
      <sheetName val="안전장치"/>
      <sheetName val="예산변경사항"/>
      <sheetName val="목차"/>
      <sheetName val="목차1"/>
      <sheetName val="목차2"/>
      <sheetName val="목차3"/>
      <sheetName val="목차4"/>
      <sheetName val="목차5"/>
      <sheetName val="등록현황토목"/>
      <sheetName val="등록현황건축"/>
      <sheetName val="등록현황프랜"/>
      <sheetName val="등록현황아파"/>
      <sheetName val="토목명부정규"/>
      <sheetName val="토목명부지방"/>
      <sheetName val="건축명부정규"/>
      <sheetName val="건축명부지방"/>
      <sheetName val="프랜등록명부"/>
      <sheetName val="프랜등록지방"/>
      <sheetName val="아파트명부"/>
      <sheetName val="토목면허1"/>
      <sheetName val="토목면허2"/>
      <sheetName val="건축면허1"/>
      <sheetName val="건축면허2"/>
      <sheetName val="프랜트면허지방"/>
      <sheetName val="아파트면허"/>
      <sheetName val="현장조직도"/>
      <sheetName val="원가"/>
      <sheetName val="원가 (2)"/>
      <sheetName val="설비집계"/>
      <sheetName val="장비설치공사"/>
      <sheetName val="옥외"/>
      <sheetName val="기계실"/>
      <sheetName val="공조배관"/>
      <sheetName val="공조닥트"/>
      <sheetName val="위생배관"/>
      <sheetName val="연도"/>
      <sheetName val="방진"/>
      <sheetName val="수영장"/>
      <sheetName val="아파트"/>
      <sheetName val="교통대책내역"/>
      <sheetName val="연결임시"/>
      <sheetName val="EGI 판넬단가표"/>
      <sheetName val="방음판단가.TRIM.ㄷPOST"/>
      <sheetName val="EGI원가산출"/>
      <sheetName val="EGI 원가산출표"/>
      <sheetName val="Y-WORK"/>
      <sheetName val="평자재단가"/>
      <sheetName val="총괄내역서"/>
      <sheetName val="MYENGBU"/>
      <sheetName val="참고"/>
      <sheetName val="기초일위"/>
      <sheetName val="시설일위"/>
      <sheetName val="조명일위"/>
      <sheetName val="경성자금"/>
      <sheetName val="안양건축"/>
      <sheetName val="경상비"/>
      <sheetName val="건축내역"/>
      <sheetName val="FB25JN"/>
      <sheetName val="EJ"/>
      <sheetName val="납부서"/>
      <sheetName val="노무비단가"/>
      <sheetName val="중기조종사 단위단가"/>
      <sheetName val="CTEMCOST"/>
      <sheetName val="실행(ALT1)"/>
      <sheetName val="JUCKEYK"/>
      <sheetName val="부표총괄"/>
      <sheetName val="기초"/>
      <sheetName val="시설"/>
      <sheetName val="노임이"/>
      <sheetName val="ELECTRIC"/>
      <sheetName val="SCHEDULE"/>
      <sheetName val="CC16-내역서"/>
      <sheetName val="원가_(2)"/>
      <sheetName val="별표_"/>
      <sheetName val="EGI_판넬단가표"/>
      <sheetName val="방음판단가_TRIM_ㄷPOST"/>
      <sheetName val="EGI_원가산출표"/>
      <sheetName val="장비투입계획"/>
      <sheetName val="삼보지질"/>
      <sheetName val="입찰품의서"/>
      <sheetName val="개산공사비"/>
      <sheetName val="평3"/>
      <sheetName val="별표집계"/>
      <sheetName val="지연사유"/>
      <sheetName val="MATRLDATA"/>
      <sheetName val="이익영"/>
      <sheetName val="배수공"/>
      <sheetName val="예산M2"/>
      <sheetName val="주관사업"/>
      <sheetName val="PUMSEM"/>
      <sheetName val="갑"/>
      <sheetName val="단중"/>
      <sheetName val="공사비총괄표"/>
      <sheetName val="요율"/>
      <sheetName val="토목"/>
      <sheetName val="실적공사비"/>
      <sheetName val="타공이기수량"/>
      <sheetName val="참조자료"/>
      <sheetName val="가도공"/>
      <sheetName val="포장공사"/>
      <sheetName val="15100"/>
      <sheetName val="카메라"/>
      <sheetName val="항목별진도율"/>
      <sheetName val="명세서"/>
      <sheetName val="장문교(대전)"/>
      <sheetName val="수량"/>
      <sheetName val="INPUT"/>
      <sheetName val="MODELING"/>
      <sheetName val="상세도"/>
      <sheetName val="소야공정계획표"/>
      <sheetName val="수량산출서 갑지"/>
      <sheetName val="본댐설계"/>
      <sheetName val="COPING"/>
      <sheetName val="수입"/>
      <sheetName val="제잡비"/>
      <sheetName val="여과지동"/>
      <sheetName val="기초자료"/>
      <sheetName val="Proposal"/>
      <sheetName val="본공사"/>
      <sheetName val="단가조건(02년)"/>
      <sheetName val="setup"/>
      <sheetName val="예총"/>
      <sheetName val="공사비집계"/>
      <sheetName val="실행내역서 "/>
      <sheetName val="실행(표지,갑,을)"/>
      <sheetName val="최종내역"/>
      <sheetName val="간지"/>
      <sheetName val="특수선일위대가"/>
      <sheetName val="단가(반정3교-원주)"/>
      <sheetName val="지구단위계획"/>
      <sheetName val="1공구원가계산서"/>
      <sheetName val="data"/>
      <sheetName val="WORK"/>
      <sheetName val="위치"/>
      <sheetName val="일위대가(1)"/>
      <sheetName val="주공 갑지"/>
      <sheetName val="증감대비"/>
      <sheetName val="강교(Sub)"/>
      <sheetName val="일반토공견적"/>
      <sheetName val="2F 회의실견적(5_14 일대)"/>
      <sheetName val="재료집계표"/>
      <sheetName val="AS포장복구 "/>
      <sheetName val="가설공사비"/>
      <sheetName val="도로구조공사비"/>
      <sheetName val="도로토공공사비"/>
      <sheetName val="여수토공사비"/>
      <sheetName val="배수통관(좌)"/>
      <sheetName val="적용토목"/>
      <sheetName val="손익분석"/>
      <sheetName val="직공비"/>
      <sheetName val="교대(A1)"/>
      <sheetName val="일위대가(가설)"/>
      <sheetName val="설계조건"/>
      <sheetName val="안정계산"/>
      <sheetName val="단면검토"/>
      <sheetName val="해평견적"/>
      <sheetName val="배수내역"/>
      <sheetName val="지급자재"/>
      <sheetName val="2공구산출내역"/>
      <sheetName val="용산1(해보)"/>
      <sheetName val="설계예산서"/>
      <sheetName val="시중노임"/>
      <sheetName val="IMPEADENCE MAP 취수장"/>
      <sheetName val="사  업  비  수  지  예  산  서"/>
      <sheetName val="일위대가목록"/>
      <sheetName val="BREAKDOWN(철거설치)"/>
      <sheetName val="가로내역"/>
      <sheetName val="부하자료"/>
      <sheetName val="계약서"/>
      <sheetName val="부대공"/>
      <sheetName val="포장공"/>
      <sheetName val="T13(P68~72,78)"/>
      <sheetName val="부대내역"/>
      <sheetName val="배수공일위대가"/>
      <sheetName val="매입세율"/>
      <sheetName val="일(4)"/>
      <sheetName val="인건-측정"/>
      <sheetName val="용소리교"/>
      <sheetName val="횡배수관토공수량"/>
      <sheetName val="산출근거"/>
      <sheetName val="흄관기초"/>
      <sheetName val="하수처리장"/>
      <sheetName val="6PILE  (돌출)"/>
      <sheetName val="6동"/>
      <sheetName val="재무가정"/>
      <sheetName val="DATE"/>
      <sheetName val="교량"/>
      <sheetName val="준검 내역서"/>
      <sheetName val="SLAB&quot;1&quot;"/>
      <sheetName val="경상"/>
      <sheetName val="설-원가"/>
      <sheetName val="b_balju"/>
      <sheetName val="터파기및재료"/>
      <sheetName val="품셈(기초)"/>
      <sheetName val="하조서"/>
      <sheetName val="교각1"/>
      <sheetName val="BSD (2)"/>
      <sheetName val="건공요율"/>
      <sheetName val="안정검토"/>
      <sheetName val="설계서을"/>
      <sheetName val="덕전리"/>
      <sheetName val="수량산출(생반)"/>
      <sheetName val="날개벽수량표"/>
      <sheetName val="대림경상68억"/>
      <sheetName val="공사기본내용입력"/>
      <sheetName val="토적계산서"/>
      <sheetName val="예산M11A"/>
      <sheetName val="계수시트"/>
      <sheetName val="원가계산서"/>
      <sheetName val="시설물일위"/>
      <sheetName val="가설공사"/>
      <sheetName val="단가결정"/>
      <sheetName val="내역아"/>
      <sheetName val="울타리"/>
      <sheetName val="99년하반기"/>
      <sheetName val="45,46"/>
      <sheetName val="참조-(1)"/>
      <sheetName val="A4"/>
      <sheetName val="용집"/>
      <sheetName val="경비2내역"/>
      <sheetName val="토적집계(1,2공구)"/>
      <sheetName val="3F"/>
      <sheetName val="산근"/>
      <sheetName val="데리네이타현황"/>
      <sheetName val="101동"/>
      <sheetName val="공기압축기실"/>
      <sheetName val="BOX 본체"/>
      <sheetName val="STAND20"/>
      <sheetName val="연결원본-절대지우지말것"/>
      <sheetName val="식생블럭단위수량"/>
      <sheetName val="1.설계조건"/>
      <sheetName val="ML"/>
      <sheetName val="3BL공동구 수량"/>
      <sheetName val="Baby일위대가"/>
      <sheetName val="일위대가(참고용)"/>
      <sheetName val="2.배수및구조물공"/>
      <sheetName val="Sheet5"/>
      <sheetName val="원가계산"/>
      <sheetName val=" 토목 처리장도급내역서 "/>
      <sheetName val="Sheet4"/>
      <sheetName val="5호광장_(만점)1"/>
      <sheetName val="인천국제_(만점)_(2)1"/>
      <sheetName val="Sheet1_(2)"/>
      <sheetName val="전선_및_전선관"/>
      <sheetName val="1_수인터널1"/>
      <sheetName val="1_취수장1"/>
      <sheetName val="배수공_시멘트_및_골재량_산출1"/>
      <sheetName val="1__설계조건_2_단면가정_3__하중계산"/>
      <sheetName val="DATA_입력란"/>
      <sheetName val="VENDOR_LIST"/>
      <sheetName val="PANEL"/>
      <sheetName val="공사비명세서"/>
      <sheetName val="8.PILE  (돌출)"/>
      <sheetName val="FRT_O"/>
      <sheetName val="FAB_I"/>
      <sheetName val="MOTOR"/>
      <sheetName val="APT"/>
      <sheetName val="입고"/>
      <sheetName val="CONCRETE"/>
      <sheetName val="N賃率-職"/>
      <sheetName val="노임근거"/>
      <sheetName val="4.2.1 마루높이 검토"/>
      <sheetName val="가로등내역서"/>
      <sheetName val="팔당터널(1공구)"/>
      <sheetName val="3지구단위"/>
      <sheetName val="현대물량"/>
      <sheetName val="보차도경계석"/>
      <sheetName val="AL공사(원)"/>
      <sheetName val="공사비산출내역"/>
      <sheetName val="정부노임단가"/>
      <sheetName val="콘크리트"/>
      <sheetName val="401"/>
      <sheetName val="가설공사내역"/>
      <sheetName val="시설물기초"/>
      <sheetName val="Macro1"/>
      <sheetName val="일위대가표"/>
      <sheetName val="수원역(전체분)설계서"/>
      <sheetName val="구매요청서 2차"/>
      <sheetName val="옥룡잡비"/>
      <sheetName val="코드표"/>
      <sheetName val="단가조사"/>
      <sheetName val="지하"/>
      <sheetName val="품명"/>
      <sheetName val="원가현황"/>
      <sheetName val="6월 출고 일일보고"/>
      <sheetName val="참조"/>
      <sheetName val="첨부2"/>
      <sheetName val="탈질배관"/>
      <sheetName val="갑지(추정)"/>
      <sheetName val="구분자"/>
      <sheetName val="경상직원"/>
      <sheetName val="조건"/>
      <sheetName val="Book1"/>
      <sheetName val="접속도로1"/>
      <sheetName val="SaniTOX LINK ce9b3d21"/>
    </sheetNames>
    <definedNames>
      <definedName name="Macro1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</sheetDataSet>
  </externalBook>
</externalLink>
</file>

<file path=xl/externalLinks/externalLink3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장비손료"/>
      <sheetName val="VXXXXX"/>
      <sheetName val="표지"/>
      <sheetName val="내역총괄표"/>
      <sheetName val="1.단가총괄표"/>
      <sheetName val="2.일위대가"/>
      <sheetName val="3.장비시간당.."/>
      <sheetName val="5.소모재료비"/>
      <sheetName val="6.이토처리시간"/>
      <sheetName val="단가"/>
      <sheetName val="수량산출"/>
      <sheetName val="구조검토"/>
      <sheetName val="H-Pile 건입"/>
      <sheetName val="벽면정리"/>
      <sheetName val="일위대가(부품)"/>
      <sheetName val="단가(부품)"/>
      <sheetName val="입찰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낙찰표"/>
      <sheetName val="00지역시설공사낙찰표"/>
      <sheetName val="00지역시설공사낙찰표 (2)"/>
      <sheetName val="일위대가(계측기설치)"/>
      <sheetName val="낙찰추정표"/>
      <sheetName val="4.장비손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표지(1)"/>
      <sheetName val="목차(1)"/>
      <sheetName val="목차"/>
      <sheetName val="예정"/>
      <sheetName val="산내"/>
      <sheetName val="수리"/>
      <sheetName val="부담"/>
      <sheetName val="원(총괄)"/>
      <sheetName val="원가 (1)"/>
      <sheetName val="원 (2,3)"/>
      <sheetName val="순공(총괄)"/>
      <sheetName val="순공(1)"/>
      <sheetName val="순공(2)"/>
      <sheetName val="순공(3)"/>
      <sheetName val="일목"/>
      <sheetName val="관일"/>
      <sheetName val="가정"/>
      <sheetName val="산목"/>
      <sheetName val="산근"/>
      <sheetName val="구수"/>
      <sheetName val="할증"/>
      <sheetName val="노임"/>
      <sheetName val="중단"/>
      <sheetName val="기목"/>
      <sheetName val="기경"/>
      <sheetName val="견적"/>
      <sheetName val="접수"/>
      <sheetName val="관"/>
      <sheetName val="기수"/>
      <sheetName val="토집"/>
      <sheetName val="토적1~2"/>
      <sheetName val="토적3"/>
      <sheetName val="기토"/>
      <sheetName val="낙찰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입찰표지"/>
      <sheetName val="총괄표"/>
      <sheetName val="전체내역서"/>
      <sheetName val="전기내역서"/>
      <sheetName val="단가산출"/>
      <sheetName val="자재수량"/>
      <sheetName val="Sheet1"/>
      <sheetName val="Sheet2"/>
      <sheetName val="Sheet3"/>
      <sheetName val="1공구 건정토건 토공"/>
      <sheetName val="1공구 건정토건 철콘"/>
      <sheetName val="내역표지"/>
      <sheetName val="도급표지 "/>
      <sheetName val="부대표지"/>
      <sheetName val="도급표지  (4)"/>
      <sheetName val="부대표지 (4)"/>
      <sheetName val="도급표지  (3)"/>
      <sheetName val="부대표지 (3)"/>
      <sheetName val="도급표지  (2)"/>
      <sheetName val="부대표지 (2)"/>
      <sheetName val="세로"/>
      <sheetName val="토  목"/>
      <sheetName val="조  경"/>
      <sheetName val="전 기"/>
      <sheetName val="건  축"/>
      <sheetName val="건축설비"/>
      <sheetName val="기계"/>
      <sheetName val="제어계측"/>
      <sheetName val="Sheet4"/>
      <sheetName val="Sheet5"/>
      <sheetName val="Sheet6"/>
      <sheetName val="Sheet16"/>
      <sheetName val="보도내역 (3)"/>
      <sheetName val="Module1"/>
      <sheetName val="Qheet6"/>
      <sheetName val="입찰안"/>
      <sheetName val="준검 내역서"/>
      <sheetName val="실행철강하도"/>
      <sheetName val="차액보증"/>
      <sheetName val="산출내역서"/>
      <sheetName val="내역서"/>
      <sheetName val="A-4"/>
      <sheetName val="개요"/>
      <sheetName val="주차구획선수량"/>
      <sheetName val="공사개요"/>
      <sheetName val="갑지"/>
      <sheetName val="신공항A-9(원가수정)"/>
      <sheetName val="자재단가비교표"/>
      <sheetName val="#REF"/>
      <sheetName val="일위대가"/>
      <sheetName val="부대tu"/>
      <sheetName val="데리네이타현황"/>
      <sheetName val="내역"/>
      <sheetName val="가도공"/>
      <sheetName val="금호"/>
      <sheetName val="저"/>
      <sheetName val="하조서"/>
      <sheetName val="한강운반비"/>
      <sheetName val="정부노임단가"/>
      <sheetName val="변경비교-을"/>
      <sheetName val="6공구(당초)"/>
      <sheetName val="품의서"/>
      <sheetName val="목차"/>
      <sheetName val="노임단가"/>
      <sheetName val="재개발"/>
      <sheetName val="BID"/>
      <sheetName val="서∼군(2)"/>
      <sheetName val="소야공정계획표"/>
      <sheetName val="기초코드"/>
      <sheetName val="98NS-N"/>
      <sheetName val="도급"/>
      <sheetName val="을"/>
      <sheetName val="대로근거"/>
      <sheetName val="후다내역"/>
      <sheetName val="토적집계"/>
      <sheetName val="설계예산서"/>
      <sheetName val="대비"/>
      <sheetName val="공업용수관로"/>
      <sheetName val="건축내역서"/>
      <sheetName val="자재단가"/>
      <sheetName val="SG"/>
      <sheetName val="SP-B1"/>
      <sheetName val="1.수인터널"/>
      <sheetName val="SANTOGO"/>
      <sheetName val="갑지(추정)"/>
      <sheetName val="원형1호맨홀토공수량"/>
      <sheetName val="지주설치제원"/>
      <sheetName val="일위대가표"/>
      <sheetName val="토목주소"/>
      <sheetName val="45,46"/>
      <sheetName val="일위(토목)"/>
      <sheetName val="기본단가"/>
      <sheetName val="설 계"/>
      <sheetName val="경비"/>
      <sheetName val="98지급계획"/>
      <sheetName val="실행대비"/>
      <sheetName val="입적표"/>
      <sheetName val="시공여유율"/>
      <sheetName val="총괄-1"/>
      <sheetName val="0.0ControlSheet"/>
      <sheetName val="0.1keyAssumption"/>
      <sheetName val="입찰품의서"/>
      <sheetName val="중로근거"/>
      <sheetName val="eq_data"/>
      <sheetName val="2.대외공문"/>
      <sheetName val="부대내역"/>
      <sheetName val="6PILE  (돌출)"/>
      <sheetName val="Total"/>
      <sheetName val="물가시세"/>
      <sheetName val="AS포장복구 "/>
      <sheetName val="Dae_Jiju"/>
      <sheetName val="Sikje_ingun"/>
      <sheetName val="TREE_D"/>
      <sheetName val="초기화면"/>
      <sheetName val="낙찰표"/>
      <sheetName val="특수선일위대가"/>
      <sheetName val="전기공사"/>
      <sheetName val="단가비교표"/>
      <sheetName val="단"/>
      <sheetName val="보할"/>
      <sheetName val="TYPE-A"/>
      <sheetName val="현장관리"/>
      <sheetName val="입력시트"/>
      <sheetName val="설계"/>
      <sheetName val="공통가설"/>
      <sheetName val="준공조서갑지"/>
      <sheetName val="실행내역서"/>
      <sheetName val="가시설"/>
      <sheetName val="토사(PE)"/>
      <sheetName val="일위대가(1)"/>
      <sheetName val="단가산출서"/>
      <sheetName val="DATA"/>
      <sheetName val="시화점실행"/>
      <sheetName val="결과조달"/>
      <sheetName val="3차준공"/>
      <sheetName val="2000년1차"/>
      <sheetName val="장비집계"/>
      <sheetName val="원본(갑지)"/>
      <sheetName val="내역(최종본4.5)"/>
      <sheetName val="배수통관(좌)"/>
      <sheetName val="공문(신)"/>
      <sheetName val="DATE"/>
      <sheetName val="N賃率-職"/>
      <sheetName val="1공구_건정토건_토공"/>
      <sheetName val="1공구_건정토건_철콘"/>
      <sheetName val="도급표지_"/>
      <sheetName val="도급표지__(4)"/>
      <sheetName val="부대표지_(4)"/>
      <sheetName val="도급표지__(3)"/>
      <sheetName val="부대표지_(3)"/>
      <sheetName val="도급표지__(2)"/>
      <sheetName val="부대표지_(2)"/>
      <sheetName val="토__목"/>
      <sheetName val="조__경"/>
      <sheetName val="전_기"/>
      <sheetName val="건__축"/>
      <sheetName val="보도내역_(3)"/>
      <sheetName val="준검_내역서"/>
      <sheetName val="건축내역"/>
      <sheetName val="노임"/>
      <sheetName val="흥양2교토공집계표"/>
      <sheetName val="A-7-1LINE(수량)"/>
      <sheetName val="Sheet1 (2)"/>
      <sheetName val="상-교대(A1-A2)"/>
      <sheetName val="대치판정"/>
      <sheetName val="인건-측정"/>
      <sheetName val="증감대비"/>
      <sheetName val="입출재고현황 (2)"/>
      <sheetName val="공제구간조서"/>
      <sheetName val="공사비총괄표"/>
      <sheetName val="2000년하반기"/>
      <sheetName val="충주"/>
      <sheetName val="수로단위수량"/>
      <sheetName val="구천"/>
      <sheetName val="실행내역"/>
      <sheetName val="접속도로1"/>
      <sheetName val="전체_1설계"/>
      <sheetName val="토공사"/>
      <sheetName val="횡배수관토공수량"/>
      <sheetName val="위치조서"/>
      <sheetName val="EQUIP-H"/>
      <sheetName val="APT"/>
      <sheetName val="하수급견적대비"/>
      <sheetName val="ELECTRIC"/>
      <sheetName val="강교(Sub)"/>
      <sheetName val="몰탈재료산출"/>
      <sheetName val="여과지동"/>
      <sheetName val="기초자료"/>
      <sheetName val="ABUT수량-A1"/>
      <sheetName val="직노"/>
      <sheetName val="광산내역"/>
      <sheetName val="수문일1"/>
      <sheetName val="기계내역"/>
      <sheetName val="I一般比"/>
      <sheetName val="간접비"/>
      <sheetName val="기성신청"/>
      <sheetName val="맨홀수량"/>
      <sheetName val="연결임시"/>
      <sheetName val="을지"/>
      <sheetName val="총괄내역서"/>
      <sheetName val="교대(A1)"/>
      <sheetName val="인건비"/>
      <sheetName val="J直材4"/>
      <sheetName val="코드표"/>
      <sheetName val="일위(PN)"/>
      <sheetName val="관급"/>
      <sheetName val="표지"/>
      <sheetName val="세금자료"/>
      <sheetName val="수량산출"/>
      <sheetName val="철거산출근거"/>
      <sheetName val="우배수"/>
      <sheetName val="설계예산"/>
      <sheetName val="신대방33(적용)"/>
      <sheetName val="BJJIN"/>
      <sheetName val="9GNG운반"/>
      <sheetName val="전기일위대가"/>
      <sheetName val="손익현황"/>
      <sheetName val="현황CODE"/>
      <sheetName val="배관단가조사서"/>
      <sheetName val="전신환매도율"/>
      <sheetName val="일위대가(계측기설치)"/>
      <sheetName val="6호기"/>
      <sheetName val="설직재-1"/>
      <sheetName val="수자재단위당"/>
      <sheetName val="1_수인터널"/>
      <sheetName val="6PILE__(돌출)"/>
      <sheetName val="2_대외공문"/>
      <sheetName val="설_계"/>
      <sheetName val="AS포장복구_"/>
      <sheetName val="단가조사"/>
      <sheetName val="s"/>
      <sheetName val="BSD (2)"/>
      <sheetName val="교각계산"/>
      <sheetName val="1차3회-개소별명세서-빨간색-인쇄용(21873)"/>
      <sheetName val="집계"/>
      <sheetName val="날개벽(시점좌측)"/>
      <sheetName val="부하(성남)"/>
      <sheetName val="일위대가(가설)"/>
      <sheetName val="현대물량"/>
      <sheetName val="물량표"/>
      <sheetName val="공사"/>
      <sheetName val="wall"/>
      <sheetName val="종단계산"/>
      <sheetName val="명단"/>
      <sheetName val="자재목록"/>
      <sheetName val="중기목록"/>
      <sheetName val="단가목록"/>
      <sheetName val="일위목록"/>
      <sheetName val="노임목록"/>
      <sheetName val="전신"/>
      <sheetName val="수량조서"/>
      <sheetName val="4)유동표"/>
      <sheetName val="가격조사서"/>
      <sheetName val="type-F"/>
      <sheetName val="nys"/>
      <sheetName val="교각1"/>
      <sheetName val="산출내역서집계표"/>
      <sheetName val="조명시설"/>
      <sheetName val="공종별산출내역서"/>
      <sheetName val="단가"/>
      <sheetName val="최초침전지집계표"/>
      <sheetName val="4.내진설계"/>
      <sheetName val="관일"/>
      <sheetName val="토공(우물통,기타) "/>
      <sheetName val="96보완계획7.12"/>
      <sheetName val="1. 설계조건 2.단면가정 3. 하중계산"/>
      <sheetName val="DATA 입력란"/>
      <sheetName val="부대입찰 내역서"/>
      <sheetName val="전차선로 물량표"/>
      <sheetName val="자재"/>
      <sheetName val="공통(20-91)"/>
      <sheetName val="공사비예산서(토목분)"/>
      <sheetName val="TB-내역서"/>
      <sheetName val="1.취수장"/>
      <sheetName val="적용대가"/>
      <sheetName val="인건비 "/>
      <sheetName val=" 총괄표"/>
      <sheetName val="단면가정"/>
      <sheetName val="설계조건"/>
      <sheetName val="부재력정리"/>
      <sheetName val="포장단면별단위수량"/>
      <sheetName val="제잡비.xls"/>
      <sheetName val="3BL공동구 수량"/>
      <sheetName val="2.고용보험료산출근거"/>
      <sheetName val="부하계산서"/>
      <sheetName val="자재집계표"/>
      <sheetName val="연습"/>
      <sheetName val="수량3"/>
      <sheetName val="토목내역"/>
      <sheetName val="골조시행"/>
      <sheetName val="Eq. Mobilization"/>
      <sheetName val="포장공자재집계표"/>
      <sheetName val="자재일람"/>
      <sheetName val="내역(최종본4_5)"/>
      <sheetName val="0_0ControlSheet"/>
      <sheetName val="0_1keyAssumption"/>
      <sheetName val="Front"/>
      <sheetName val="노무비"/>
      <sheetName val="2000전체분"/>
      <sheetName val="CONCRETE"/>
      <sheetName val="MOTOR"/>
      <sheetName val="건축집계"/>
      <sheetName val="현장관리비"/>
      <sheetName val="원가계산서"/>
      <sheetName val="경영상태"/>
      <sheetName val="Y-WORK"/>
      <sheetName val="200"/>
      <sheetName val="중기일위대가"/>
      <sheetName val="원가계산 (2)"/>
      <sheetName val="실행내역서 "/>
      <sheetName val="프랜트면허"/>
      <sheetName val="확약서"/>
      <sheetName val="선정요령"/>
      <sheetName val="화설내"/>
      <sheetName val="도급b_balju"/>
      <sheetName val="원가서"/>
      <sheetName val="STAND20"/>
      <sheetName val="노임이"/>
      <sheetName val="뚝토공"/>
      <sheetName val="건축내역(진해석동)"/>
      <sheetName val="주경기-오배수"/>
      <sheetName val="명세서"/>
      <sheetName val="수목단가"/>
      <sheetName val="시설수량표"/>
      <sheetName val="식재수량표"/>
      <sheetName val="견적서"/>
      <sheetName val="기계경비"/>
      <sheetName val="수량산출서"/>
      <sheetName val="발주설계서(당초)"/>
      <sheetName val="토목품셈"/>
      <sheetName val="마산방향"/>
      <sheetName val="경비2내역"/>
      <sheetName val="노원열병합  건축공사기성내역서"/>
      <sheetName val="현장별계약현황('98.10.31)"/>
      <sheetName val="구의33고"/>
      <sheetName val="금액내역서"/>
      <sheetName val="경영혁신본부"/>
      <sheetName val="주요자재단가"/>
      <sheetName val="가로등내역서"/>
      <sheetName val="전라자금"/>
      <sheetName val="b_yesan"/>
      <sheetName val="COPING"/>
      <sheetName val="INPUT(덕도방향-시점)"/>
      <sheetName val="CPM챠트"/>
      <sheetName val="지우지마"/>
      <sheetName val="토목"/>
      <sheetName val="설계기준"/>
      <sheetName val="내역1"/>
      <sheetName val="배수내역"/>
      <sheetName val="팔당터널(1공구)"/>
      <sheetName val="4.장비손료"/>
      <sheetName val="입적6-10"/>
      <sheetName val="공량산출서"/>
      <sheetName val="보고"/>
      <sheetName val="투찰(하수)"/>
      <sheetName val="설계내역서"/>
      <sheetName val="세부내역"/>
      <sheetName val="_REF"/>
      <sheetName val="0Title"/>
      <sheetName val="집계표(OPTION)"/>
      <sheetName val="설계서"/>
      <sheetName val="예산서"/>
      <sheetName val="총공사비"/>
      <sheetName val="1.설계조건"/>
      <sheetName val="플랜트 설치"/>
      <sheetName val="국내"/>
      <sheetName val="우석문틀"/>
      <sheetName val="날개벽"/>
      <sheetName val="98수문일위"/>
      <sheetName val="세부내역서"/>
      <sheetName val="전체ﾴ엿서"/>
      <sheetName val="F4-F7"/>
      <sheetName val="장비당단가 (1)"/>
      <sheetName val="Sheet2 (2)"/>
      <sheetName val="업무"/>
      <sheetName val="Type(123)"/>
      <sheetName val="1.설계기준"/>
      <sheetName val="내역서01"/>
      <sheetName val="앵커구조계산"/>
      <sheetName val="현장관리비 산출내역"/>
      <sheetName val="97년 추정"/>
      <sheetName val="5.2코핑"/>
      <sheetName val="DC-O-4-S(설명서)"/>
      <sheetName val="평균터파기고(1-2,ASP)"/>
      <sheetName val="설계명세서"/>
      <sheetName val="예산M6-B"/>
      <sheetName val="AB자재단가"/>
      <sheetName val="인사자료총집계"/>
      <sheetName val="증감내역서"/>
      <sheetName val="품셈TABLE"/>
      <sheetName val="현황산출서"/>
      <sheetName val="콤보박스와 리스트박스의 연결"/>
      <sheetName val="유형처분"/>
      <sheetName val="TEST1"/>
      <sheetName val="수량집계표"/>
      <sheetName val="횡배수관"/>
      <sheetName val="진주방향"/>
      <sheetName val="전기단가조사서"/>
      <sheetName val="수 량 명 세 서 - 1"/>
      <sheetName val="각형맨홀"/>
      <sheetName val="본공사"/>
      <sheetName val="JUCKEYK"/>
      <sheetName val="S0"/>
      <sheetName val="장비별표(오거보링)(Ø400)(12M)"/>
      <sheetName val="견적대비표"/>
      <sheetName val="단가(반정1교-원주)"/>
      <sheetName val="실행간접비용"/>
      <sheetName val="하중"/>
      <sheetName val="설-원가"/>
      <sheetName val="상세산출"/>
      <sheetName val="현경"/>
      <sheetName val="기초(1)"/>
      <sheetName val="밸브설치"/>
      <sheetName val="산수배수"/>
      <sheetName val="VXXXXXXX"/>
      <sheetName val="집계표(수배전제조구매)"/>
      <sheetName val="건설성적"/>
      <sheetName val="적현로"/>
      <sheetName val="IW-LIST"/>
      <sheetName val="공정표 "/>
      <sheetName val="S12"/>
      <sheetName val="총집계표"/>
      <sheetName val="부대공Ⅱ"/>
      <sheetName val="2.건축"/>
      <sheetName val="자재입고내역"/>
      <sheetName val="노임대장(지역주민)"/>
      <sheetName val="노임대장(철근)"/>
      <sheetName val="노임대장(목수)"/>
      <sheetName val="(구조물용역-가람)"/>
      <sheetName val="노임대장(용역-가람)남자"/>
      <sheetName val="노임대장(용역-가람)여자"/>
      <sheetName val="노임대장(방수공)"/>
      <sheetName val="간지"/>
      <sheetName val="참조"/>
      <sheetName val="맨홀(2호)"/>
      <sheetName val="덕전리"/>
      <sheetName val="건축공사"/>
      <sheetName val="음료실행"/>
      <sheetName val="시중노임단가"/>
      <sheetName val="P.M 별"/>
      <sheetName val="예산내역서"/>
      <sheetName val="자금청구"/>
      <sheetName val="건축-물가변동"/>
      <sheetName val="실행(ALT1)"/>
      <sheetName val="정보"/>
      <sheetName val="프라임 강변역(4,236)"/>
      <sheetName val="지급자재"/>
      <sheetName val="수입"/>
      <sheetName val="산출근거"/>
      <sheetName val="TOT"/>
      <sheetName val="신공항A-;(원가수정)"/>
      <sheetName val="물집"/>
      <sheetName val="50-4(2차)"/>
      <sheetName val="배수공"/>
      <sheetName val="견적조건"/>
      <sheetName val="집 계 표"/>
      <sheetName val="1호맨홀수량산출"/>
      <sheetName val="관련자료입력"/>
      <sheetName val="구조물철거타공정이월"/>
      <sheetName val="철근단면적"/>
      <sheetName val="2.교량(신설)"/>
      <sheetName val="간접"/>
      <sheetName val="내   역"/>
      <sheetName val="대우"/>
      <sheetName val="1맨AO"/>
      <sheetName val="부안일위"/>
      <sheetName val="모래기초"/>
      <sheetName val="대림경상68억"/>
      <sheetName val="공사비산출내역"/>
      <sheetName val="경상비"/>
      <sheetName val="ITEM"/>
      <sheetName val="구조물터파기수량집계"/>
      <sheetName val="측구터파기공수량집계"/>
      <sheetName val="배수공 시멘트 및 골재량 산출"/>
      <sheetName val="7.PILE  (돌출)"/>
      <sheetName val="1.3.1절점좌표"/>
      <sheetName val="1.1설계기준"/>
      <sheetName val="비교1"/>
      <sheetName val="신우"/>
      <sheetName val="기흥하도용"/>
      <sheetName val="입찰보고"/>
      <sheetName val="CALCULATION"/>
      <sheetName val="별표 "/>
      <sheetName val="8.PILE  (돌출)"/>
      <sheetName val="Sheet9"/>
      <sheetName val="건집"/>
      <sheetName val="기집"/>
      <sheetName val="토집"/>
      <sheetName val="조집"/>
      <sheetName val="2000년 공정표"/>
      <sheetName val="일위대가목차"/>
      <sheetName val="DATA 입력부"/>
      <sheetName val="보도경계블럭"/>
      <sheetName val="영업소실적"/>
      <sheetName val="바닥판"/>
      <sheetName val="1안"/>
      <sheetName val="WORK"/>
      <sheetName val="3F"/>
      <sheetName val="base"/>
      <sheetName val="총괄"/>
      <sheetName val="포설list원본"/>
      <sheetName val="내역분기"/>
      <sheetName val="차수"/>
      <sheetName val="건축적용원가계산"/>
      <sheetName val="FB25JN"/>
      <sheetName val="CIP 공사"/>
      <sheetName val="견적을지"/>
      <sheetName val="남양내역"/>
      <sheetName val="원가"/>
      <sheetName val="데이타"/>
      <sheetName val="sw1"/>
      <sheetName val="전기"/>
      <sheetName val="깨기"/>
      <sheetName val="기계경비일람"/>
      <sheetName val="수토공단위당"/>
      <sheetName val="유림골조"/>
      <sheetName val="내역서(전기)"/>
      <sheetName val="간접경상비"/>
      <sheetName val="입찰"/>
      <sheetName val="마산월령동골조물량변경"/>
      <sheetName val="BREAKDOWN(철거설치)"/>
      <sheetName val="PI"/>
      <sheetName val="내역서변경성원"/>
      <sheetName val="1-1호"/>
      <sheetName val="배수관공"/>
      <sheetName val="측구공"/>
      <sheetName val="TBN실행"/>
      <sheetName val="남양시작동010313100%"/>
      <sheetName val="단가표"/>
      <sheetName val="#3E1_GCR"/>
      <sheetName val="예정(3)"/>
      <sheetName val="동원(3)"/>
      <sheetName val="현장일반사항"/>
      <sheetName val="업무분장"/>
      <sheetName val="A"/>
      <sheetName val="식재일위"/>
      <sheetName val="Input"/>
      <sheetName val="사통"/>
      <sheetName val="코드"/>
      <sheetName val="위생기구"/>
      <sheetName val="기계실냉난방"/>
      <sheetName val="실행(표지,갑,을)"/>
      <sheetName val="전기실-1"/>
      <sheetName val="잡철물"/>
      <sheetName val="단중"/>
      <sheetName val="금융비용"/>
      <sheetName val="교통대책내역"/>
      <sheetName val="본부장"/>
      <sheetName val="설내역서 "/>
      <sheetName val="48일위"/>
      <sheetName val="49일위"/>
      <sheetName val="22일위"/>
      <sheetName val="예산총괄표"/>
      <sheetName val="재료비"/>
      <sheetName val="토량1-1"/>
      <sheetName val="흄관기초"/>
      <sheetName val="산근(1)"/>
      <sheetName val="파이프류"/>
      <sheetName val="1차설계변경내역"/>
      <sheetName val="choose"/>
      <sheetName val="산출금액내역"/>
      <sheetName val="Baby일위대가"/>
      <sheetName val="지중자재단가"/>
      <sheetName val="C-노임단가"/>
      <sheetName val="연부97-1"/>
      <sheetName val="갑지1"/>
      <sheetName val="소비자가"/>
      <sheetName val="내역서당초"/>
      <sheetName val="1.본부별"/>
      <sheetName val="000000"/>
      <sheetName val="변경후-SHEET"/>
      <sheetName val="말고개터널조명전압강하"/>
      <sheetName val="2000.05"/>
      <sheetName val="마감사양"/>
      <sheetName val="역T형"/>
      <sheetName val="현장별"/>
      <sheetName val="설계변경내역서"/>
      <sheetName val="원가계산"/>
      <sheetName val="도급표지_1"/>
      <sheetName val="도급표지__(4)1"/>
      <sheetName val="부대표지_(4)1"/>
      <sheetName val="도급표지__(3)1"/>
      <sheetName val="부대표지_(3)1"/>
      <sheetName val="도급표지__(2)1"/>
      <sheetName val="부대표지_(2)1"/>
      <sheetName val="토__목1"/>
      <sheetName val="조__경1"/>
      <sheetName val="전_기1"/>
      <sheetName val="건__축1"/>
      <sheetName val="1공구_건정토건_토공1"/>
      <sheetName val="1공구_건정토건_철콘1"/>
      <sheetName val="보도내역_(3)1"/>
      <sheetName val="준검_내역서1"/>
      <sheetName val="입출재고현황_(2)"/>
      <sheetName val="Sheet1_(2)"/>
      <sheetName val="근로자자료입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</sheetDataSet>
  </externalBook>
</externalLink>
</file>

<file path=xl/externalLinks/externalLink3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갑지"/>
      <sheetName val="총괄"/>
      <sheetName val="지하철6-1"/>
      <sheetName val="지하철6-2"/>
      <sheetName val="고철1-1"/>
      <sheetName val="고속철도1-2"/>
      <sheetName val="부산지하철"/>
      <sheetName val="부산통신구"/>
      <sheetName val="광주도시철도1-1"/>
      <sheetName val="소태역사"/>
      <sheetName val="신공항고속도로"/>
      <sheetName val="신공항A-3"/>
      <sheetName val="신공항A-4"/>
      <sheetName val="양양국제공항(원가수정)"/>
      <sheetName val="신공항A-9(원가수정)"/>
      <sheetName val="신공항A-10"/>
      <sheetName val="신공항철도노반(원가수정)"/>
      <sheetName val="중수처리시설"/>
      <sheetName val="대진7공구"/>
      <sheetName val="대진8공구"/>
      <sheetName val="평동산단"/>
      <sheetName val="천안논산"/>
      <sheetName val="지도사옥"/>
      <sheetName val="대구4차순환도로"/>
      <sheetName val="삼덕시지간도로"/>
      <sheetName val="대구팔달로"/>
      <sheetName val="태전구마지선"/>
      <sheetName val="전주대교"/>
      <sheetName val="여수하수처리장"/>
      <sheetName val="송대하수2단계"/>
      <sheetName val="대청댐"/>
      <sheetName val="탐진댐"/>
      <sheetName val="장수축산"/>
      <sheetName val="광동리하수처리장"/>
      <sheetName val="해도배수펌프장"/>
      <sheetName val="풍암시설물관리"/>
      <sheetName val="시화부대시설"/>
      <sheetName val="부산신항만"/>
      <sheetName val="양산ICD"/>
      <sheetName val="양산유수지"/>
      <sheetName val="평동공단"/>
      <sheetName val="양산TR"/>
      <sheetName val="서창선차집관로"/>
      <sheetName val="가양화곡"/>
      <sheetName val="안암성동"/>
      <sheetName val="신공항A18"/>
      <sheetName val="하남장성"/>
      <sheetName val="광로7호선"/>
      <sheetName val="아산만"/>
      <sheetName val="기타(준공)"/>
      <sheetName val="광주하수탈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3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명시설"/>
      <sheetName val="000000"/>
      <sheetName val="일위대가"/>
      <sheetName val="실행철강하도"/>
      <sheetName val="데이타"/>
      <sheetName val="식재인부"/>
      <sheetName val="노임이"/>
      <sheetName val="데리네이타현황"/>
      <sheetName val="총괄내역서"/>
      <sheetName val="내역"/>
      <sheetName val="N賃率-職"/>
      <sheetName val="내역서"/>
      <sheetName val="일위대가9803"/>
      <sheetName val="터파기및재료"/>
      <sheetName val="수량산출"/>
      <sheetName val="Sheet1"/>
      <sheetName val="토사(PE)"/>
      <sheetName val="방음벽기초(H=4m)"/>
      <sheetName val="공종검토(1순위4공종)"/>
      <sheetName val="설계내역"/>
      <sheetName val="공종검토(4순위8공종) "/>
      <sheetName val="공종검토(7순위3공종)"/>
      <sheetName val="공종검토(8순위9공종)"/>
      <sheetName val="공종검토(27순위24공종)"/>
      <sheetName val="#REF"/>
      <sheetName val="마산방향"/>
      <sheetName val="진주방향"/>
      <sheetName val="bid"/>
      <sheetName val="코드표"/>
      <sheetName val="일반수량총괄집계"/>
      <sheetName val="단위수량"/>
      <sheetName val="수로BOX"/>
      <sheetName val="차액보증"/>
      <sheetName val="현황산출서"/>
      <sheetName val="콘크리트포장철거"/>
      <sheetName val="현장관리비"/>
      <sheetName val="단가"/>
      <sheetName val="6PILE  (돌출)"/>
      <sheetName val="TOTAL1"/>
      <sheetName val="말뚝지지력산정"/>
      <sheetName val="설계예시"/>
      <sheetName val="FB25JN"/>
      <sheetName val="단가결정"/>
      <sheetName val="설계조건"/>
      <sheetName val="9GNG운반"/>
      <sheetName val="설계서을"/>
      <sheetName val="식재"/>
      <sheetName val="시설물"/>
      <sheetName val="식재출력용"/>
      <sheetName val="유지관리"/>
      <sheetName val="Sheet1 (2)"/>
      <sheetName val="견적내역서"/>
      <sheetName val="소야공정계획표"/>
      <sheetName val="구분표"/>
      <sheetName val="제원입력"/>
      <sheetName val="대로근거"/>
      <sheetName val="중로근거"/>
      <sheetName val="DATE"/>
      <sheetName val="일위대가(가설)"/>
      <sheetName val="단위단가"/>
      <sheetName val="집계표"/>
      <sheetName val="98수문일위"/>
      <sheetName val="사유서제출현황-2"/>
      <sheetName val="맨홀수량"/>
      <sheetName val="도로포장면적산출(1)"/>
      <sheetName val="연결관암거"/>
      <sheetName val="Sheet2"/>
      <sheetName val="덕전리"/>
      <sheetName val="화설내"/>
      <sheetName val="공사"/>
      <sheetName val="기계경비(시간당)"/>
      <sheetName val="램머"/>
      <sheetName val="SLAB&quot;1&quot;"/>
      <sheetName val="산근(1)"/>
      <sheetName val="8.PILE  (돌출)"/>
      <sheetName val="신평리 권리자명부"/>
      <sheetName val="동일리 권리자명부"/>
      <sheetName val="SLAB"/>
      <sheetName val=" 토목 처리장도급내역서 "/>
      <sheetName val="수목보호틀연장조서"/>
      <sheetName val="C.배수관공"/>
      <sheetName val="대창(장성)"/>
      <sheetName val="값"/>
      <sheetName val="증감내역서"/>
      <sheetName val="심사물량"/>
      <sheetName val="COPING"/>
      <sheetName val="원형맨홀수량"/>
      <sheetName val="경산"/>
      <sheetName val="2호맨홀공제수량"/>
      <sheetName val="오동"/>
      <sheetName val="대조"/>
      <sheetName val="나한"/>
      <sheetName val="금액내역서"/>
      <sheetName val="준검 내역서"/>
      <sheetName val="입력란"/>
      <sheetName val="97노임단가"/>
      <sheetName val="교대(A1-A2)"/>
      <sheetName val="직노"/>
      <sheetName val="s"/>
      <sheetName val="일위대가표"/>
      <sheetName val="토공"/>
      <sheetName val="APT"/>
      <sheetName val="wall"/>
      <sheetName val="콘크리트타설집계표"/>
      <sheetName val="내역서 (2)"/>
      <sheetName val="주차구획선수량"/>
      <sheetName val="배수통관(좌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</sheetDataSet>
  </externalBook>
</externalLink>
</file>

<file path=xl/externalLinks/externalLink3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"/>
      <sheetName val="자재집계"/>
      <sheetName val="토공집계"/>
      <sheetName val="깨기수량"/>
      <sheetName val="배수공집계"/>
      <sheetName val="횡배수관"/>
      <sheetName val="횡배위치"/>
      <sheetName val="파형강관"/>
      <sheetName val="집수정"/>
      <sheetName val="집수위치"/>
      <sheetName val="맨홀"/>
      <sheetName val="맨홀 1"/>
      <sheetName val="경계석"/>
      <sheetName val="계단"/>
      <sheetName val="담장"/>
      <sheetName val="PVC위치"/>
      <sheetName val="석축"/>
      <sheetName val="전개도"/>
      <sheetName val="구조공"/>
      <sheetName val="암거"/>
      <sheetName val="포장집계"/>
      <sheetName val="포장단위"/>
      <sheetName val="포장공1"/>
      <sheetName val="정자각"/>
      <sheetName val="휀스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우"/>
      <sheetName val="laroux"/>
      <sheetName val="갑지"/>
      <sheetName val="강 당"/>
      <sheetName val="신우갑지"/>
      <sheetName val="천우갑지"/>
      <sheetName val="천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"/>
      <sheetName val="22"/>
      <sheetName val="45"/>
      <sheetName val="90"/>
      <sheetName val="11+22"/>
      <sheetName val="11+45"/>
      <sheetName val="22+45"/>
      <sheetName val="45+45"/>
      <sheetName val="11+22+45"/>
      <sheetName val="맨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단계"/>
      <sheetName val="Sheet1"/>
      <sheetName val="비교견적 (2)"/>
      <sheetName val="비교견적"/>
      <sheetName val="2단계"/>
      <sheetName val="견적리스트"/>
      <sheetName val="견적가"/>
      <sheetName val="기본"/>
      <sheetName val="자재단가표"/>
      <sheetName val="밸브설치"/>
      <sheetName val="일위대가(가설)"/>
      <sheetName val="총괄내역서"/>
      <sheetName val="삼원"/>
      <sheetName val="그린"/>
      <sheetName val="한창-을"/>
      <sheetName val="내역"/>
      <sheetName val="품셈"/>
      <sheetName val="단가"/>
      <sheetName val="수량산출"/>
      <sheetName val="금액내역서"/>
      <sheetName val="설비"/>
      <sheetName val="비교견적_(2)"/>
      <sheetName val="청천내"/>
      <sheetName val="기계경비(시간당)"/>
      <sheetName val="램머"/>
      <sheetName val="Baby일위대가"/>
      <sheetName val="적격분석"/>
      <sheetName val="9GNG운반"/>
      <sheetName val="입출재고현황 (2)"/>
      <sheetName val="9902"/>
      <sheetName val="집계표"/>
      <sheetName val="내역서"/>
      <sheetName val="기기"/>
      <sheetName val="단가1"/>
      <sheetName val="신호등일위대가"/>
      <sheetName val="갑지"/>
      <sheetName val="ENE-CAL 1"/>
      <sheetName val="6PILE  (돌출)"/>
      <sheetName val="뚝토공"/>
      <sheetName val="인건비"/>
      <sheetName val="토량산출서"/>
      <sheetName val="예정(3)"/>
      <sheetName val="Y-WORK"/>
      <sheetName val="#REF"/>
      <sheetName val="교각계산"/>
      <sheetName val="부하계산서"/>
      <sheetName val="부하(성남)"/>
      <sheetName val="96보완계획7.12"/>
      <sheetName val="기초일위"/>
      <sheetName val="날개벽"/>
      <sheetName val="단중표"/>
      <sheetName val="당초토량산출서"/>
      <sheetName val="변경토량산출서"/>
      <sheetName val="기자재비"/>
      <sheetName val="일위대가"/>
      <sheetName val="동원(3)"/>
      <sheetName val="일위대가표"/>
      <sheetName val="EP0618"/>
      <sheetName val="S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3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계경비"/>
      <sheetName val="주차구획선수량"/>
      <sheetName val="단면가정"/>
      <sheetName val="수량산출"/>
      <sheetName val="준검 내역서"/>
      <sheetName val="집계표"/>
      <sheetName val="실행철강하도"/>
      <sheetName val="설계기준 및 하중계산"/>
      <sheetName val="입력값"/>
      <sheetName val="맨홀"/>
      <sheetName val="DATE"/>
      <sheetName val="대치판정"/>
      <sheetName val="단위수량"/>
      <sheetName val="토사(PE)"/>
      <sheetName val="신우"/>
      <sheetName val="입찰안"/>
      <sheetName val="마산방향"/>
      <sheetName val="진주방향"/>
      <sheetName val="1.설계조건"/>
      <sheetName val="기초자료"/>
      <sheetName val="표지"/>
      <sheetName val="불인산반응조산근"/>
      <sheetName val="일위(수원)"/>
      <sheetName val="Sheet6"/>
      <sheetName val="토량산출서"/>
      <sheetName val="사각맨홀"/>
      <sheetName val="품셈TABLE"/>
      <sheetName val="내역"/>
      <sheetName val="날개벽수량표"/>
      <sheetName val="노임단가"/>
      <sheetName val="DATA"/>
      <sheetName val=" 총괄표"/>
      <sheetName val="일위대가(가설)"/>
      <sheetName val="주요측점"/>
      <sheetName val="코드표"/>
      <sheetName val="데리네이타현황"/>
      <sheetName val="대로근거"/>
      <sheetName val="포장공자재집계표"/>
      <sheetName val="#REF"/>
      <sheetName val="전체"/>
      <sheetName val="평균터파기고(1-2,ASP)"/>
      <sheetName val="6PILE  (돌출)"/>
      <sheetName val="맨홀수량"/>
      <sheetName val="터파기및재료"/>
      <sheetName val="Sheet1"/>
      <sheetName val="A LINE"/>
      <sheetName val="wall"/>
      <sheetName val="앵커구조계산"/>
      <sheetName val="내역서"/>
      <sheetName val="가감수량"/>
      <sheetName val="1호맨홀수량산출"/>
      <sheetName val="신공항A-9(원가수정)"/>
      <sheetName val="11"/>
      <sheetName val="1호맨홀토공"/>
      <sheetName val="옹벽공"/>
      <sheetName val="일위대가"/>
      <sheetName val="TYPE-A"/>
      <sheetName val="지구단위계획"/>
      <sheetName val="연습"/>
      <sheetName val="Sheet3"/>
      <sheetName val="소야공정계획표"/>
      <sheetName val="횡배수관 토공량 산출"/>
      <sheetName val="골재산출"/>
      <sheetName val="ABUT수량-A1"/>
      <sheetName val="지장물C"/>
      <sheetName val="SORCE1"/>
      <sheetName val="일위대가목차"/>
      <sheetName val="분뇨"/>
      <sheetName val="원심력수로관"/>
      <sheetName val="산근1(인건비)"/>
      <sheetName val="단면 (2)"/>
      <sheetName val="관접합및부설"/>
      <sheetName val="총괄-1"/>
      <sheetName val="4.2.1 마루높이 검토"/>
      <sheetName val="자재단가"/>
      <sheetName val="Sheet1 (2)"/>
      <sheetName val="BID"/>
      <sheetName val="우배수"/>
      <sheetName val="변경비교-을"/>
      <sheetName val="하조서"/>
      <sheetName val="단가산출서(기계)"/>
      <sheetName val="토공정보"/>
      <sheetName val="조건표"/>
      <sheetName val="옹벽수량집계"/>
      <sheetName val="4)유동표"/>
      <sheetName val="정부노임단가"/>
      <sheetName val="맨홀수량산출(A-LINE)"/>
      <sheetName val="용소리교"/>
      <sheetName val="A-4"/>
      <sheetName val="한강운반비"/>
      <sheetName val="GT 1050x650"/>
      <sheetName val="사다리"/>
      <sheetName val="낙찰표"/>
      <sheetName val="맨홀수량산출"/>
      <sheetName val="플랜트 설치"/>
      <sheetName val="위치조서"/>
      <sheetName val="각형맨홀"/>
      <sheetName val="쌍송교"/>
      <sheetName val="s"/>
      <sheetName val="날개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3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단가대비표"/>
      <sheetName val="견적대비표"/>
      <sheetName val="내역서"/>
      <sheetName val="PANEL 중량산출"/>
      <sheetName val="중량산출"/>
      <sheetName val="대치판정"/>
      <sheetName val="실행철강하도"/>
      <sheetName val="집계표"/>
      <sheetName val="내역서1999.8최종"/>
      <sheetName val="일위대가"/>
      <sheetName val="연습"/>
      <sheetName val="직노"/>
      <sheetName val="신우"/>
      <sheetName val="Sheet2"/>
      <sheetName val="Sheet3"/>
      <sheetName val="과천MAIN"/>
      <sheetName val="화산경계"/>
      <sheetName val="자재단가표"/>
      <sheetName val="약품공급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터파기및재료"/>
      <sheetName val="기계경비"/>
    </sheetNames>
    <sheetDataSet>
      <sheetData sheetId="0" refreshError="1"/>
      <sheetData sheetId="1" refreshError="1"/>
    </sheetDataSet>
  </externalBook>
</externalLink>
</file>

<file path=xl/externalLinks/externalLink3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〓 목 차 〓"/>
      <sheetName val="※※안내※※"/>
      <sheetName val="목차"/>
      <sheetName val="간지"/>
      <sheetName val="예정공정표"/>
      <sheetName val="설계내역서"/>
      <sheetName val="경비목록표"/>
      <sheetName val="경비수량금액집계표"/>
      <sheetName val="〓 INITIAL 〓"/>
      <sheetName val="물가지"/>
      <sheetName val="수량집계(의성군 감압밸브실)"/>
      <sheetName val="터파기및재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약품공급2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기리스트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침사지"/>
      <sheetName val="유입펌프"/>
      <sheetName val="조정조"/>
      <sheetName val="최초침전지"/>
      <sheetName val="포기조"/>
      <sheetName val="송풍기"/>
      <sheetName val="최종침전지"/>
      <sheetName val="UV소독"/>
      <sheetName val="용수공급"/>
      <sheetName val="농축조"/>
      <sheetName val="탈수기"/>
      <sheetName val="탈취설비"/>
      <sheetName val="약품설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호맨홀가시설토공(2~4)"/>
      <sheetName val="1호맨홀토공"/>
      <sheetName val="1호맨홀토공 (4)"/>
      <sheetName val="1호맨홀연결관토공 (2)"/>
      <sheetName val="맨홀되메우기"/>
      <sheetName val="제원"/>
      <sheetName val="1.설계조건"/>
      <sheetName val="옹벽철근"/>
      <sheetName val="Sheet1 (2)"/>
      <sheetName val="종배수관"/>
      <sheetName val="토사(PE)"/>
      <sheetName val="총괄내역서"/>
      <sheetName val="구조물공집계"/>
      <sheetName val="단위수량"/>
      <sheetName val="맨홀수량산출"/>
      <sheetName val="3BL공동구 수량"/>
      <sheetName val="노임단가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약품설비"/>
      <sheetName val="침사지"/>
      <sheetName val="유입펌프"/>
      <sheetName val="조정조"/>
      <sheetName val="최초침전지"/>
      <sheetName val="포기조"/>
      <sheetName val="송풍기"/>
      <sheetName val="최종침전지"/>
      <sheetName val="UV소독"/>
      <sheetName val="용수공급"/>
      <sheetName val="농축조"/>
      <sheetName val="탈수기"/>
      <sheetName val="탈취설비"/>
      <sheetName val="기기리스트"/>
      <sheetName val="밸브설치"/>
      <sheetName val="샘플표지"/>
      <sheetName val="약품공급2"/>
      <sheetName val="VXXXXX"/>
      <sheetName val="Legend"/>
      <sheetName val="1회기성갑"/>
      <sheetName val="1회기성을"/>
      <sheetName val="Sheet3"/>
      <sheetName val="을 (2)"/>
      <sheetName val="설계변경갑"/>
      <sheetName val="설계변경을"/>
      <sheetName val="Sheet1"/>
      <sheetName val="1단계"/>
      <sheetName val="삼원"/>
      <sheetName val="그린"/>
      <sheetName val="한창-을"/>
      <sheetName val="내역"/>
      <sheetName val="품셈"/>
      <sheetName val="단가"/>
      <sheetName val="수량산출"/>
      <sheetName val="설계"/>
      <sheetName val="공내역"/>
      <sheetName val="경상비"/>
      <sheetName val="전기"/>
      <sheetName val="일위대가목차"/>
      <sheetName val="AS-YONG"/>
      <sheetName val="가도공"/>
      <sheetName val="정보매체A동"/>
      <sheetName val="S0"/>
      <sheetName val="노임"/>
      <sheetName val="인건-측정"/>
      <sheetName val="대치판정"/>
      <sheetName val="합의경상"/>
      <sheetName val="잡비"/>
      <sheetName val="토량산출서"/>
      <sheetName val="9GNG운반"/>
      <sheetName val="집계표"/>
      <sheetName val="AS포장복구 "/>
      <sheetName val="자단"/>
      <sheetName val="인공산출"/>
      <sheetName val="대로근거"/>
      <sheetName val="중로근거"/>
      <sheetName val="에너지동"/>
      <sheetName val="부안일위"/>
      <sheetName val="bm(CIcable)"/>
      <sheetName val="을"/>
      <sheetName val="교량대비"/>
      <sheetName val="JUCKEYK"/>
      <sheetName val="일위대가(가설)"/>
      <sheetName val="충주"/>
      <sheetName val="터파기및재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약품공급2"/>
      <sheetName val="1단계"/>
      <sheetName val="약품설비"/>
      <sheetName val="밸브설치"/>
      <sheetName val="9GNG운반"/>
      <sheetName val="GODO"/>
      <sheetName val="삼원"/>
      <sheetName val="그린"/>
      <sheetName val="한창-을"/>
      <sheetName val="내역"/>
      <sheetName val="품셈"/>
      <sheetName val="단가"/>
      <sheetName val="수량산출"/>
      <sheetName val="가락화장을지"/>
      <sheetName val="금액내역서"/>
      <sheetName val="기기리스트"/>
      <sheetName val="합의경상"/>
      <sheetName val="철근단면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EADENCE MAP 취수장"/>
      <sheetName val="Sheet1"/>
      <sheetName val="취수장"/>
      <sheetName val="가압장"/>
      <sheetName val="LOPCALC"/>
      <sheetName val="KA"/>
      <sheetName val="수량집계표(배관배선)"/>
      <sheetName val="물질수지(2011)"/>
      <sheetName val="INPUT-DATA"/>
      <sheetName val="물질수지"/>
      <sheetName val="견적사양비교표"/>
      <sheetName val="단가조사-2"/>
      <sheetName val="공내역"/>
      <sheetName val="노임"/>
      <sheetName val="입찰안"/>
      <sheetName val="제수"/>
      <sheetName val="공기"/>
      <sheetName val="WORK"/>
      <sheetName val="낙찰표"/>
      <sheetName val="갑지"/>
      <sheetName val="sw1"/>
      <sheetName val="횡배수관토공수량"/>
      <sheetName val="TABLE"/>
      <sheetName val="D25"/>
      <sheetName val="D16"/>
      <sheetName val="D22"/>
      <sheetName val="경비2내역"/>
      <sheetName val="산근(1)"/>
      <sheetName val="당진1,2호기전선관설치및접지4차공사내역서-을지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총 괄"/>
      <sheetName val="소요골재"/>
      <sheetName val="몰탈"/>
      <sheetName val="물량집계"/>
      <sheetName val="Sheet3"/>
      <sheetName val="유동표11"/>
      <sheetName val="Sheet2"/>
      <sheetName val="타토공"/>
      <sheetName val="B1집계"/>
      <sheetName val="B1관로공수량집계"/>
      <sheetName val="B1-LINE(토적표)"/>
      <sheetName val="연결관토공"/>
      <sheetName val="오수받이(D500)"/>
      <sheetName val="오수연결자재산출및연장"/>
      <sheetName val="받이규격"/>
      <sheetName val="관보호공연장산출"/>
      <sheetName val="산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집계표"/>
      <sheetName val="일위대가"/>
      <sheetName val="단가비교"/>
      <sheetName val="프린터"/>
      <sheetName val="노임"/>
      <sheetName val="DATA-U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수량목록"/>
      <sheetName val="1.1"/>
      <sheetName val="1.2"/>
      <sheetName val="2.1"/>
      <sheetName val="2.2"/>
      <sheetName val="2.3"/>
      <sheetName val="3.1"/>
      <sheetName val="4.1"/>
      <sheetName val="4.2"/>
      <sheetName val="5.1"/>
      <sheetName val="5.2"/>
      <sheetName val="6.1"/>
      <sheetName val="가로등기초"/>
      <sheetName val="맨홀"/>
      <sheetName val="터파기"/>
      <sheetName val="밸브설치"/>
      <sheetName val="내역서(기성청구)"/>
      <sheetName val="sheet1"/>
      <sheetName val="일위대가(계측기설치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총괄내역서"/>
      <sheetName val="동원(3)"/>
      <sheetName val="ABUT수량_A1"/>
      <sheetName val="설비"/>
      <sheetName val="우각부보강"/>
      <sheetName val="기초자료"/>
      <sheetName val="주형"/>
      <sheetName val="일위대가"/>
      <sheetName val="4)유동표"/>
      <sheetName val="청천내"/>
      <sheetName val="실행철강하도"/>
      <sheetName val="예정(3)"/>
      <sheetName val="노임"/>
      <sheetName val="기존"/>
      <sheetName val="J형측구단위수량"/>
      <sheetName val="중산교"/>
      <sheetName val="식생블럭단위수량"/>
      <sheetName val="터파기및재료"/>
      <sheetName val="기본DATA"/>
      <sheetName val="ETC"/>
      <sheetName val="터널조도"/>
      <sheetName val="종배수관"/>
      <sheetName val="입찰안"/>
      <sheetName val="6PILE  (돌출)"/>
      <sheetName val="PIER수량m1"/>
      <sheetName val="자압"/>
      <sheetName val="수안보-MBR1"/>
      <sheetName val="말뚝지지력산정"/>
      <sheetName val="1.설계조건"/>
      <sheetName val="Sheet1"/>
      <sheetName val="NOMUBI"/>
      <sheetName val="sw1"/>
      <sheetName val="부하계산서"/>
      <sheetName val="공사내역"/>
      <sheetName val="3BL공동구 수량"/>
      <sheetName val="연결임시"/>
      <sheetName val="단면검토"/>
      <sheetName val="설계조건"/>
      <sheetName val="단위수량(출력X)"/>
      <sheetName val="수량집계"/>
      <sheetName val="XXXXXX"/>
      <sheetName val="주요자재집계"/>
      <sheetName val="몰탈자재집계"/>
      <sheetName val="수량총괄집계"/>
      <sheetName val="철근총괄집계"/>
      <sheetName val="BOX수량집계"/>
      <sheetName val="BOX철근"/>
      <sheetName val="BOX수량"/>
      <sheetName val="출입문수량집계"/>
      <sheetName val="출입문철근"/>
      <sheetName val="출입문(A-A)수량"/>
      <sheetName val="출입문(B-B)수량"/>
      <sheetName val="출입문(C-C)수량 "/>
      <sheetName val="출입문(D-D)수량"/>
      <sheetName val="출입문마감부"/>
      <sheetName val="접속슬래브"/>
      <sheetName val="U-TYPE수량집계"/>
      <sheetName val="U-TYPE철근"/>
      <sheetName val="U-TYPE(334~360)"/>
      <sheetName val="U-TYPE(360~380)"/>
      <sheetName val="U-TYPE(380~400)"/>
      <sheetName val="U-TYPE(400~420)"/>
      <sheetName val="간지"/>
      <sheetName val="원형1호맨홀토공수량"/>
      <sheetName val="식재총괄"/>
      <sheetName val="인건-측정"/>
      <sheetName val="설계"/>
      <sheetName val="배수장토목공사비"/>
      <sheetName val="200"/>
      <sheetName val="tggwan(mac)"/>
      <sheetName val="일위"/>
      <sheetName val="#REF"/>
      <sheetName val="DATE"/>
      <sheetName val="8.PILE  (돌출)"/>
      <sheetName val="INPUT"/>
      <sheetName val="평균터파기고(1-2,ASP)"/>
      <sheetName val="옹벽철근"/>
      <sheetName val="신기1-LINE별연장"/>
      <sheetName val="단위수량"/>
      <sheetName val="원가"/>
      <sheetName val="일반맨홀수량집계"/>
      <sheetName val="전신환매도율"/>
      <sheetName val="1SPAN"/>
      <sheetName val="지장물C"/>
      <sheetName val="A-4"/>
      <sheetName val="ASP포장"/>
      <sheetName val="SG"/>
      <sheetName val="통합"/>
      <sheetName val="眞비상(진주)"/>
      <sheetName val="Sheet1 (2)"/>
      <sheetName val="BID"/>
      <sheetName val="COPING"/>
      <sheetName val="조도계산서 (도서)"/>
      <sheetName val="계산중"/>
      <sheetName val="횡배위치"/>
      <sheetName val="EACT10"/>
      <sheetName val="Sheet17"/>
      <sheetName val="JUCKEYK"/>
      <sheetName val="J直材4"/>
      <sheetName val="제수"/>
      <sheetName val="자재단가"/>
      <sheetName val="토량산출서"/>
      <sheetName val="토사(PE)"/>
      <sheetName val="화산경계"/>
      <sheetName val="별표집계"/>
      <sheetName val="입출재고현황 (2)"/>
      <sheetName val="데리네이타현황"/>
      <sheetName val="대치판정"/>
      <sheetName val="우배수"/>
      <sheetName val="단위중량"/>
      <sheetName val="전체내역 (2)"/>
      <sheetName val="노임단가"/>
      <sheetName val="산출근거"/>
      <sheetName val="배수공 주요자재 집계표"/>
      <sheetName val="인건비 "/>
      <sheetName val="출입구총집계"/>
      <sheetName val="DIAPHRAGM"/>
      <sheetName val="바닥판"/>
      <sheetName val="토공집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WORK"/>
      <sheetName val="STORAGE"/>
      <sheetName val="DATA"/>
      <sheetName val="INPUT"/>
      <sheetName val="IMPEADENCE MAP 취수장"/>
      <sheetName val="일위집계표"/>
      <sheetName val="Sheet10"/>
      <sheetName val="Sheet13"/>
      <sheetName val="Sheet14"/>
      <sheetName val="Sheet9"/>
      <sheetName val="역T형"/>
      <sheetName val="#REF"/>
      <sheetName val="Sheet2"/>
      <sheetName val="제수"/>
      <sheetName val="공기"/>
      <sheetName val="견적사양비교표"/>
      <sheetName val="입찰안"/>
      <sheetName val="상수도토공집계표"/>
      <sheetName val="ABUT수량-A1"/>
      <sheetName val="기본DATA"/>
      <sheetName val="GAEYO"/>
      <sheetName val="XXXXXX"/>
      <sheetName val="표지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36신설수량"/>
      <sheetName val="MOTOR"/>
      <sheetName val="YES"/>
      <sheetName val="수주현황2월"/>
      <sheetName val="ITEM"/>
      <sheetName val="단가비교표"/>
      <sheetName val="- INFORMATION -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내역"/>
      <sheetName val="4월 실적추정(건축+토목)"/>
      <sheetName val="4월 실적추정(건축)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특별교실"/>
      <sheetName val="기숙사"/>
      <sheetName val="화장실"/>
      <sheetName val="총집계-1"/>
      <sheetName val="총집계-2"/>
      <sheetName val="원가-1"/>
      <sheetName val="원가-2"/>
      <sheetName val="JUCK"/>
      <sheetName val="준검 내역서"/>
      <sheetName val="공사비집계"/>
      <sheetName val="TYPE-U800"/>
      <sheetName val="공사내역"/>
      <sheetName val="BID"/>
      <sheetName val="설계예산서"/>
      <sheetName val="수량집계"/>
      <sheetName val="내역서"/>
      <sheetName val="단가산출"/>
      <sheetName val="소야공정계획표"/>
      <sheetName val="가로등내역서"/>
      <sheetName val="총괄"/>
      <sheetName val="토목"/>
      <sheetName val="공통비"/>
      <sheetName val="VENDOR LIST"/>
      <sheetName val="Sheet1"/>
      <sheetName val="조명율표"/>
      <sheetName val="2000.11월설계내역"/>
      <sheetName val="일위대가"/>
      <sheetName val="수량산출서"/>
      <sheetName val="보증수수료산출"/>
      <sheetName val="단가"/>
      <sheetName val="총괄표"/>
      <sheetName val="말뚝지지력산정"/>
      <sheetName val="터파기및재료"/>
      <sheetName val="집계표"/>
      <sheetName val="전선 및 전선관"/>
      <sheetName val="실행철강하도"/>
      <sheetName val="내역서2안"/>
      <sheetName val="수목데이타 "/>
      <sheetName val="교각1"/>
      <sheetName val="1.수인터널"/>
      <sheetName val="변압기 및 발전기 용량"/>
      <sheetName val="수량산출"/>
      <sheetName val="봉양~조차장간고하개명(신설)"/>
      <sheetName val="주상도"/>
      <sheetName val="6호기"/>
      <sheetName val="점수계산1-2"/>
      <sheetName val="기안"/>
      <sheetName val="갑지"/>
      <sheetName val="견적서"/>
      <sheetName val="호계"/>
      <sheetName val="제암"/>
      <sheetName val="월마트"/>
      <sheetName val="월드컵"/>
      <sheetName val="Sheet3"/>
      <sheetName val="Sheet4"/>
      <sheetName val="Sheet5"/>
      <sheetName val="Sheet6"/>
      <sheetName val="Sheet7"/>
      <sheetName val="Sheet8"/>
      <sheetName val="Sheet11"/>
      <sheetName val="Sheet12"/>
      <sheetName val="Sheet15"/>
      <sheetName val="Sheet16"/>
      <sheetName val="내역(설계)"/>
      <sheetName val="부대공사비"/>
      <sheetName val="현장관리비집계표"/>
      <sheetName val="Macro1"/>
      <sheetName val="하조서"/>
      <sheetName val="기계경비"/>
      <sheetName val="가로등"/>
      <sheetName val="공사비예산서(토목분)"/>
      <sheetName val="단가 및 재료비"/>
      <sheetName val="각형맨홀"/>
      <sheetName val="수목단가"/>
      <sheetName val="시설수량표"/>
      <sheetName val="식재수량표"/>
      <sheetName val="일위목록"/>
      <sheetName val="자재단가"/>
      <sheetName val="ASP포장"/>
      <sheetName val="단가산출서(기계)"/>
      <sheetName val="부대내역"/>
      <sheetName val="단가조사"/>
      <sheetName val="일위대가표"/>
      <sheetName val="참조-(1)"/>
      <sheetName val="신우"/>
      <sheetName val="정부노임단가"/>
      <sheetName val="부속동"/>
      <sheetName val="소운반"/>
      <sheetName val="품셈표"/>
      <sheetName val="WORK"/>
      <sheetName val="일위대가-1"/>
      <sheetName val="VXXXXX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기초단가"/>
      <sheetName val="일반공사"/>
      <sheetName val="을"/>
      <sheetName val="FILE1"/>
      <sheetName val="원가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매립"/>
      <sheetName val="98지급계획"/>
      <sheetName val="견적조건"/>
      <sheetName val="견적조건(을지)"/>
      <sheetName val="V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남양시작동자105노65기1.3화1.2"/>
      <sheetName val="직노"/>
      <sheetName val="실행내역"/>
      <sheetName val="200"/>
      <sheetName val="대구실행"/>
      <sheetName val="Baby일위대가"/>
      <sheetName val="0.집계"/>
      <sheetName val="간선계산"/>
      <sheetName val="을지"/>
      <sheetName val="N賃率-職"/>
      <sheetName val="표지 (2)"/>
      <sheetName val="인건비"/>
      <sheetName val="본공사"/>
      <sheetName val="구역화물"/>
      <sheetName val="단가일람"/>
      <sheetName val="데이타"/>
      <sheetName val="Total"/>
      <sheetName val="내역서(전기)"/>
      <sheetName val="2000년1차"/>
      <sheetName val="3BL공동구 수량"/>
      <sheetName val="예산변경사항"/>
      <sheetName val="에너지동"/>
      <sheetName val="연습"/>
      <sheetName val="요율"/>
      <sheetName val="자재대"/>
      <sheetName val="코드표"/>
      <sheetName val="Sheet1 (2)"/>
      <sheetName val="일위대가표(유단가)"/>
      <sheetName val="예산갑지"/>
      <sheetName val="관로"/>
      <sheetName val="부하LOAD"/>
      <sheetName val="부하계산서"/>
      <sheetName val="001"/>
      <sheetName val="2000전체분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AS포장복구 "/>
      <sheetName val="20관리비율"/>
      <sheetName val="통장출금액"/>
      <sheetName val="공구원가계산"/>
      <sheetName val="일위대가(목록)"/>
      <sheetName val="재료비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ÀÏÀ§´ë°¡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³»¿ª¼­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ETC"/>
      <sheetName val="CABLE SIZE-3"/>
      <sheetName val="EQUIP-H"/>
      <sheetName val="설계내역서"/>
      <sheetName val="Module11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대비"/>
      <sheetName val="기계내역"/>
      <sheetName val="소요자재"/>
      <sheetName val="노무산출서"/>
      <sheetName val="입찰결과(DATA)"/>
      <sheetName val="경비_원본"/>
      <sheetName val="참고"/>
      <sheetName val="공사개요"/>
      <sheetName val="토공"/>
      <sheetName val="기계경비시간당손료목록"/>
      <sheetName val="동력부하(도산)"/>
      <sheetName val="돌망태단위수량"/>
      <sheetName val="말뚝물량"/>
      <sheetName val="산출내역서집계표"/>
      <sheetName val="우수맨홀공제단위수량"/>
      <sheetName val="본선차로수량집계표"/>
      <sheetName val="스톱로그내역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입"/>
      <sheetName val="단면 (2)"/>
      <sheetName val="토공유동표"/>
      <sheetName val="교각계산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JUCKEYK"/>
      <sheetName val="기계경비(시간당)"/>
      <sheetName val="램머"/>
      <sheetName val="간접1"/>
      <sheetName val="일반수량"/>
      <sheetName val="VA_code"/>
      <sheetName val="공종별원가계산"/>
      <sheetName val="말고개터널조명전압강하"/>
      <sheetName val="노임"/>
      <sheetName val="물가자료"/>
      <sheetName val="품의서"/>
      <sheetName val="물가시세"/>
      <sheetName val="SG"/>
      <sheetName val="전신환매도율"/>
      <sheetName val="EACT10"/>
      <sheetName val="원가계산서 (총괄)"/>
      <sheetName val="원가계산서 (건축)"/>
      <sheetName val="(총괄집계)"/>
      <sheetName val="건축공사"/>
      <sheetName val="방음벽기초(H=4m)"/>
      <sheetName val="가감수량"/>
      <sheetName val="맨홀수량산출"/>
      <sheetName val="대치판정"/>
      <sheetName val=" 상부공통집계(총괄)"/>
      <sheetName val="조건표"/>
      <sheetName val="JJ"/>
      <sheetName val="설계"/>
      <sheetName val="설 계"/>
      <sheetName val="식생블럭단위수량"/>
      <sheetName val="BQ"/>
      <sheetName val="전기일위대가"/>
      <sheetName val="단면(RW1)"/>
      <sheetName val="시설물일위"/>
      <sheetName val="비교표"/>
      <sheetName val="소비자가"/>
      <sheetName val="ilch"/>
      <sheetName val="예정(3)"/>
      <sheetName val="동원(3)"/>
      <sheetName val="가로등부표"/>
      <sheetName val="조도계산서 (도서)"/>
      <sheetName val="LOPCALC"/>
      <sheetName val="재료"/>
      <sheetName val="MAIN_TABLE"/>
      <sheetName val="1.설계조건"/>
      <sheetName val="일위대가목차"/>
      <sheetName val="제경비율"/>
      <sheetName val="아산추가1220"/>
      <sheetName val="3-1.CB"/>
      <sheetName val="XL4Poppy"/>
      <sheetName val="당초"/>
      <sheetName val="DANGA"/>
      <sheetName val="A-4"/>
      <sheetName val="IMP(MAIN)"/>
      <sheetName val="IMP (REACTOR)"/>
      <sheetName val="차액보증"/>
      <sheetName val="오산갈곳"/>
      <sheetName val="맨홀수량집계"/>
      <sheetName val="설계조건"/>
      <sheetName val="날개벽(TYPE3)"/>
      <sheetName val="1.설계기준"/>
      <sheetName val="터널조도"/>
      <sheetName val="현황CODE"/>
      <sheetName val="손익현황"/>
      <sheetName val="3차설계"/>
      <sheetName val="기둥(원형)"/>
      <sheetName val="주형"/>
      <sheetName val="밸브설치"/>
      <sheetName val="3.바닥판설계"/>
      <sheetName val="안정계산"/>
      <sheetName val="단면검토"/>
      <sheetName val="원가"/>
      <sheetName val="Macro(차단기)"/>
      <sheetName val="외주"/>
      <sheetName val="구조물철거타공정이월"/>
      <sheetName val="자재목록"/>
      <sheetName val="연결관산출조서"/>
      <sheetName val="점검총괄"/>
      <sheetName val="조경일람"/>
      <sheetName val="일위대가목록"/>
      <sheetName val="BOX전기내역"/>
      <sheetName val="하수급견적대비"/>
      <sheetName val="간접비"/>
      <sheetName val="9-1차이내역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1차증가원가계산"/>
      <sheetName val="단가조사서"/>
      <sheetName val="5.정산서"/>
      <sheetName val="설계기준 및 하중계산"/>
      <sheetName val="입력값"/>
      <sheetName val="단면가정"/>
      <sheetName val="BASIC (2)"/>
      <sheetName val="2006기계경비산출표"/>
      <sheetName val="토량1-1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CTEMCOST"/>
      <sheetName val="PO-BOQ"/>
      <sheetName val="견적대비"/>
      <sheetName val="견적의뢰서"/>
      <sheetName val="직공비"/>
      <sheetName val="주관사업"/>
      <sheetName val="수문일1"/>
      <sheetName val="1차설계변경내역"/>
      <sheetName val="발주설계서(당초)"/>
      <sheetName val="노무비"/>
      <sheetName val="가설건물"/>
      <sheetName val="노무비단가"/>
      <sheetName val="입찰보고"/>
      <sheetName val="옹벽수량집계"/>
      <sheetName val="변경비교-을"/>
      <sheetName val="제수변수량"/>
      <sheetName val="공기변수량"/>
      <sheetName val="수로교총재료집계"/>
      <sheetName val="의왕내역"/>
      <sheetName val="LP-S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포장공"/>
      <sheetName val="적용(기계)"/>
      <sheetName val="Mc1"/>
      <sheetName val="2000,9월 일위"/>
      <sheetName val="설계가"/>
      <sheetName val="철거산출근거"/>
      <sheetName val="guard(mac)"/>
      <sheetName val="물량산출근거"/>
      <sheetName val="토목내역"/>
      <sheetName val="CONCRETE"/>
      <sheetName val="현장관리비내역서"/>
      <sheetName val="설산1.나"/>
      <sheetName val="본사S"/>
      <sheetName val="전압강하계산"/>
      <sheetName val="DATA1"/>
      <sheetName val="D-3503"/>
      <sheetName val="과천MAIN"/>
      <sheetName val="조건"/>
      <sheetName val="여흥"/>
      <sheetName val="48전력선로일위"/>
      <sheetName val="96보완계획7.12"/>
      <sheetName val="K"/>
      <sheetName val="내역구성"/>
      <sheetName val="4원가"/>
      <sheetName val="임시급식"/>
      <sheetName val="옥외가스"/>
      <sheetName val="임시급식 (2)"/>
      <sheetName val="목차"/>
      <sheetName val="부대공Ⅱ"/>
      <sheetName val="계수시트"/>
      <sheetName val="일위대가(가설)"/>
      <sheetName val="AIR SHOWER(3인용)"/>
      <sheetName val="자료입력"/>
      <sheetName val="2F 회의실견적(5_14 일대)"/>
      <sheetName val="재집"/>
      <sheetName val="직재"/>
      <sheetName val="원가계산서"/>
      <sheetName val="금리계산"/>
      <sheetName val="손익분석"/>
      <sheetName val="ITB COST"/>
      <sheetName val="수량"/>
      <sheetName val="unit 4"/>
      <sheetName val="Summary Sheets"/>
      <sheetName val="일위목록-기"/>
      <sheetName val="6동"/>
      <sheetName val="Chart1"/>
      <sheetName val="단위내역목록"/>
      <sheetName val="단위내역서"/>
      <sheetName val="원가(1)"/>
      <sheetName val="원가(2)"/>
      <sheetName val="공량산출서"/>
      <sheetName val="Macro2"/>
      <sheetName val="보차도경계석"/>
      <sheetName val="제-노임"/>
      <sheetName val="제직재"/>
      <sheetName val="우배수"/>
      <sheetName val="맨홀"/>
      <sheetName val="금호"/>
      <sheetName val="예산명세서"/>
      <sheetName val="부하(성남)"/>
      <sheetName val="J直材4"/>
      <sheetName val="연부97-1"/>
      <sheetName val="갑지1"/>
      <sheetName val="율촌법률사무소2내역"/>
      <sheetName val="지주목시비량산출서"/>
      <sheetName val="총계"/>
      <sheetName val="지급자재"/>
      <sheetName val="99총공사내역서"/>
      <sheetName val="내력서"/>
      <sheetName val="BID-도로"/>
      <sheetName val="실행내역서"/>
      <sheetName val="3.공통공사대비"/>
      <sheetName val="고등학교"/>
      <sheetName val="90.03실행 "/>
      <sheetName val="조명시설"/>
      <sheetName val="제1장"/>
      <sheetName val="제2장"/>
      <sheetName val="제3장"/>
      <sheetName val="제4장"/>
      <sheetName val="5장공내역서"/>
      <sheetName val="제6장"/>
      <sheetName val="직불동의서"/>
      <sheetName val="확약서"/>
      <sheetName val="전자입찰"/>
      <sheetName val="7작업장인수인계서"/>
      <sheetName val="3특기시방서"/>
      <sheetName val="일위대가목록(1)"/>
      <sheetName val="단가대비표(1)"/>
      <sheetName val="수질정화시설"/>
      <sheetName val="총괄집계표"/>
      <sheetName val="AILC004"/>
      <sheetName val="아파트기별"/>
      <sheetName val="공리일"/>
      <sheetName val="LEGEND"/>
      <sheetName val="일반수량총괄"/>
      <sheetName val="영구청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견적사양비교표"/>
      <sheetName val="노임단가"/>
      <sheetName val="견적비교표"/>
      <sheetName val="단가비교표"/>
      <sheetName val="일위(을)"/>
      <sheetName val="일위(갑)"/>
      <sheetName val="수량산출(을-3)"/>
      <sheetName val="수량산출(을-2)"/>
      <sheetName val="수량산출(을-1)"/>
      <sheetName val="수량산출(갑-2)"/>
      <sheetName val="수량산출(갑-1)"/>
      <sheetName val="계측기산출근거"/>
      <sheetName val="시스템 산출"/>
      <sheetName val="내역1"/>
      <sheetName val="하수처리장 원가계산"/>
      <sheetName val="일위대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공집계"/>
      <sheetName val="관로집계"/>
      <sheetName val="대로근거"/>
      <sheetName val="대로토공"/>
      <sheetName val="중로근거"/>
      <sheetName val="중로토공"/>
      <sheetName val="소로근거"/>
      <sheetName val="소로토공"/>
      <sheetName val="비포장근거"/>
      <sheetName val="비포장토공"/>
      <sheetName val="연결관수량"/>
      <sheetName val="우수받이수량"/>
      <sheetName val="집수정수량"/>
      <sheetName val="집수정단위"/>
      <sheetName val="U형측구수량"/>
      <sheetName val="U형측구단위"/>
      <sheetName val="산마루측구수량"/>
      <sheetName val="산마루측구단위"/>
      <sheetName val="도수로수량"/>
      <sheetName val="도수로단위"/>
      <sheetName val="횡단배수구수량"/>
      <sheetName val="횡단배수구단위"/>
      <sheetName val="SORCE1"/>
      <sheetName val="말뚝지지력산정"/>
      <sheetName val="TYPE-A"/>
      <sheetName val="총괄내역서"/>
      <sheetName val="단위수량"/>
      <sheetName val="단면 (2)"/>
      <sheetName val="우배수"/>
      <sheetName val="DATE"/>
      <sheetName val="우수받이घဈ"/>
      <sheetName val=""/>
      <sheetName val="_x0000__x0006__x0003__x0000__x0000_"/>
      <sheetName val="철근단면적"/>
      <sheetName val="지장물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6"/>
      <sheetName val="관리,공감"/>
      <sheetName val="건축토목내역"/>
      <sheetName val="Sheet1 (2)"/>
      <sheetName val="기기리스트"/>
      <sheetName val="GHJY316"/>
      <sheetName val="일위대가(계측기설치)"/>
      <sheetName val="목록"/>
      <sheetName val="자재(원원+원대)"/>
      <sheetName val="기초일위"/>
      <sheetName val="시중노임"/>
      <sheetName val="일위대가(가설)"/>
      <sheetName val="제수"/>
      <sheetName val="공기"/>
      <sheetName val="일위대가표"/>
      <sheetName val="일위대가"/>
      <sheetName val="명세서"/>
      <sheetName val="#REF"/>
      <sheetName val="기본일위"/>
      <sheetName val="노임단가"/>
      <sheetName val="입찰안"/>
      <sheetName val="물가대비표"/>
      <sheetName val="가격조사서"/>
      <sheetName val="unit 4"/>
      <sheetName val="단위수량"/>
      <sheetName val="백호우계수"/>
      <sheetName val="자재단가"/>
      <sheetName val="6호기"/>
      <sheetName val="Sheet1"/>
      <sheetName val="7+160암거변경"/>
      <sheetName val="점검총괄"/>
      <sheetName val="수량산출"/>
      <sheetName val="내역"/>
      <sheetName val="견적사양비교표"/>
      <sheetName val="평가내역"/>
      <sheetName val="000000"/>
      <sheetName val="용역단가"/>
      <sheetName val="금액"/>
      <sheetName val="순공사비"/>
      <sheetName val="북방3터널"/>
      <sheetName val="하중계산"/>
      <sheetName val="설계기준"/>
      <sheetName val="안정성검토"/>
      <sheetName val="투찰"/>
      <sheetName val="DATA"/>
      <sheetName val="밸브설치"/>
      <sheetName val="영업소실적"/>
      <sheetName val="실행철강하도"/>
      <sheetName val="노무비"/>
      <sheetName val="Macro1"/>
      <sheetName val="상수도토공집계표"/>
      <sheetName val="단가표"/>
      <sheetName val="단가"/>
      <sheetName val="1호맨홀토공"/>
      <sheetName val="내역서(기성청구)"/>
      <sheetName val="노무비단가"/>
      <sheetName val="우배수"/>
      <sheetName val="금액내역서"/>
      <sheetName val="노임"/>
      <sheetName val="표층포설및다짐"/>
      <sheetName val="증감대비"/>
      <sheetName val="약품설비"/>
      <sheetName val="일위"/>
      <sheetName val="목차"/>
      <sheetName val="Activity(new)"/>
      <sheetName val="Total(new)"/>
      <sheetName val="기자재단가"/>
      <sheetName val="단가조사"/>
      <sheetName val="중기(목록)"/>
      <sheetName val="일위대가(목록)"/>
      <sheetName val="산근(목록)"/>
      <sheetName val="재료비"/>
      <sheetName val="경비"/>
      <sheetName val="공문"/>
      <sheetName val="쌍송교"/>
      <sheetName val="철거산출근거"/>
      <sheetName val="터널대가"/>
      <sheetName val="총괄내역서"/>
      <sheetName val="제수변수량"/>
      <sheetName val="공기변수량"/>
      <sheetName val="일위(통합 기존)"/>
      <sheetName val="국공유지및사유지"/>
      <sheetName val="공내역"/>
      <sheetName val="Macro2"/>
      <sheetName val="NYS"/>
      <sheetName val="배지거총재료집계표"/>
      <sheetName val="9GNG운반"/>
      <sheetName val="ABUT수량-A1"/>
      <sheetName val="DATE"/>
      <sheetName val="목재동바리"/>
      <sheetName val="가로등기초"/>
      <sheetName val="PAD TR보호대기초"/>
      <sheetName val="YES-T"/>
      <sheetName val="Macro(전선)"/>
      <sheetName val="기계경비일람"/>
      <sheetName val="설계개요"/>
      <sheetName val="구조물"/>
      <sheetName val="총집계표"/>
      <sheetName val="을지"/>
      <sheetName val="단위단가"/>
      <sheetName val="guard(mac)"/>
      <sheetName val="DATA 입력부"/>
      <sheetName val="데리네이타현황"/>
      <sheetName val="농로토공집계"/>
      <sheetName val="농로수량집계"/>
      <sheetName val="3.공통공사대비"/>
      <sheetName val="CPM챠트"/>
      <sheetName val="말뚝지지력산정"/>
      <sheetName val="적현로"/>
      <sheetName val="시중노임단가"/>
      <sheetName val="날개벽수량표"/>
      <sheetName val="비교대차(완)"/>
      <sheetName val="인건비"/>
      <sheetName val="예가표"/>
      <sheetName val="수수료율표"/>
      <sheetName val="내역서"/>
      <sheetName val="슬래브(PF)(하류)"/>
      <sheetName val="Y-WORK"/>
      <sheetName val="자재목록"/>
      <sheetName val="입력"/>
      <sheetName val="토목품셈"/>
      <sheetName val="BLR-S"/>
      <sheetName val="저"/>
      <sheetName val="한강운반비"/>
      <sheetName val="수량산출1"/>
      <sheetName val="자재단가표"/>
      <sheetName val="포장재료집계표"/>
      <sheetName val="-몰탈콘크리트"/>
      <sheetName val="-배수구조물공토공"/>
      <sheetName val="횡배수관재료-"/>
      <sheetName val="계산서(직선부)"/>
      <sheetName val="콘크리트측구연장"/>
      <sheetName val="포장공"/>
      <sheetName val="표지"/>
      <sheetName val="전기"/>
      <sheetName val="확정분세부"/>
      <sheetName val="확정분요약"/>
      <sheetName val="조명시설"/>
      <sheetName val="3BL공동구 수량"/>
      <sheetName val="단가비교"/>
      <sheetName val="설계서(8)"/>
      <sheetName val="예산서(7)"/>
      <sheetName val="총공사비"/>
      <sheetName val="집계표"/>
      <sheetName val="교각1"/>
      <sheetName val="자재단가비교표"/>
      <sheetName val="시점교대"/>
      <sheetName val="수량이동"/>
      <sheetName val="건축내역"/>
      <sheetName val="O＆P"/>
      <sheetName val="투찰가"/>
      <sheetName val="견적내역"/>
      <sheetName val="CAT_5"/>
      <sheetName val="예측단가간지"/>
      <sheetName val="총사업비명세"/>
      <sheetName val="민감도"/>
      <sheetName val="Sens&amp;Anal"/>
      <sheetName val="총투자비산정"/>
      <sheetName val="덕전리"/>
      <sheetName val="기술부 VENDOR LIST"/>
      <sheetName val="B1(반포1차)"/>
      <sheetName val="SP-B1"/>
      <sheetName val="단가비교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슬래브수량집계"/>
      <sheetName val="슬래브철근집계"/>
      <sheetName val="진주방향수량집계"/>
      <sheetName val="진주방향철근집계"/>
      <sheetName val="진주방향"/>
      <sheetName val="마산방향수량집계"/>
      <sheetName val="마산방향철근집계"/>
      <sheetName val="마산방향"/>
      <sheetName val="P.S.C.BEAM 자재산출조서"/>
      <sheetName val="일반도"/>
      <sheetName val="D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부하 계산서 (2)"/>
      <sheetName val="Sheet11"/>
      <sheetName val="Sheet12"/>
      <sheetName val="Sheet13"/>
      <sheetName val="Sheet14"/>
      <sheetName val="Sheet15"/>
      <sheetName val="Sheet16"/>
      <sheetName val="IMPEADENCE MAP 취수장"/>
      <sheetName val="CABdata"/>
      <sheetName val="일위대가(계측기설치)"/>
      <sheetName val="평가내역"/>
      <sheetName val="입찰안"/>
      <sheetName val="LOAD"/>
      <sheetName val="노무비"/>
      <sheetName val="ABUT수량-A1"/>
      <sheetName val="전차선로 물량표"/>
      <sheetName val="분전반계산서(석관)"/>
      <sheetName val="Motor"/>
      <sheetName val="A-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집계(관급포함)"/>
      <sheetName val="제경비집계"/>
      <sheetName val="토목제경비"/>
      <sheetName val="집계"/>
    </sheetNames>
    <sheetDataSet>
      <sheetData sheetId="0" refreshError="1"/>
      <sheetData sheetId="1" refreshError="1"/>
      <sheetData sheetId="2"/>
      <sheetData sheetId="3" refreshError="1"/>
      <sheetData sheetId="4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교각1"/>
      <sheetName val="총괄집계1 (3)"/>
      <sheetName val="총괄집계"/>
      <sheetName val="수량집계(대전)"/>
      <sheetName val="일반수량집계(대전)"/>
      <sheetName val="봉곡교(대전)"/>
      <sheetName val="수량집계(진주)"/>
      <sheetName val="일반수량집계 (진주)"/>
      <sheetName val="봉곡교(진주)"/>
      <sheetName val="접속 슬래브"/>
      <sheetName val="옹벽집계"/>
      <sheetName val="토공집계"/>
      <sheetName val="토공"/>
      <sheetName val="총괄-S"/>
      <sheetName val="총괄-S (2)"/>
      <sheetName val="총괄-S(30)"/>
      <sheetName val="슬래브-S(30)"/>
      <sheetName val="옹벽-S"/>
      <sheetName val="슬래브-S (40)"/>
      <sheetName val="수량집계"/>
      <sheetName val="신흥교"/>
      <sheetName val="시점(우)-날개벽"/>
      <sheetName val="시점(좌)-날개벽"/>
      <sheetName val="종점(우)-날개벽"/>
      <sheetName val="종점(좌)-날개벽"/>
      <sheetName val="옹벽(3-1)"/>
      <sheetName val="옹벽(3-2)"/>
      <sheetName val="총괄"/>
      <sheetName val="총괄 (2)"/>
      <sheetName val="총괄(30)"/>
      <sheetName val="슬래브(30)"/>
      <sheetName val="옹벽"/>
      <sheetName val="슬래브 (40)"/>
      <sheetName val="XXXXXX"/>
      <sheetName val="산청"/>
      <sheetName val="수동"/>
      <sheetName val="30mpc본당수량"/>
      <sheetName val="1m당 (2)"/>
      <sheetName val="Sheet1"/>
      <sheetName val="토공총괄집계"/>
      <sheetName val="U-TYPE토공"/>
      <sheetName val="교대토공집계"/>
      <sheetName val="교대토공"/>
      <sheetName val="교각토공집계"/>
      <sheetName val="교각토공"/>
      <sheetName val="타공종이월"/>
      <sheetName val="강재수량-총"/>
      <sheetName val="철근량"/>
      <sheetName val="토공수량집"/>
      <sheetName val="어곡-타공종"/>
      <sheetName val="VXXXXX"/>
      <sheetName val="표지"/>
      <sheetName val="목차"/>
      <sheetName val="1.설계조건"/>
      <sheetName val="2.1단면가정"/>
      <sheetName val="Sap2000"/>
      <sheetName val="2.5하중재하도"/>
      <sheetName val="2.7 전산입력"/>
      <sheetName val="2.7.2 단면력집계"/>
      <sheetName val="2.8 부재력도(극한)"/>
      <sheetName val="2.9 단면검토"/>
      <sheetName val="2.9.2 벽설계"/>
      <sheetName val="2.10주철근 조립도"/>
      <sheetName val="2.11정착장검토"/>
      <sheetName val="2.12 부재력도(허용)"/>
      <sheetName val="2.13 우각부 보강검토"/>
      <sheetName val="2.14 거더계산"/>
      <sheetName val="2.14.3 거더철근량산정"/>
      <sheetName val="2.14.4 사각기둥설계"/>
      <sheetName val="2.15 사용성검토"/>
      <sheetName val="2.16 부력검토"/>
      <sheetName val="통전1교-A1토공"/>
      <sheetName val="통전1교-A2토공"/>
      <sheetName val="사천2교-A1토공"/>
      <sheetName val="사천2교-A2토공"/>
      <sheetName val="교대수량집계(당진방향)"/>
      <sheetName val="교대철근집계(당진방향)"/>
      <sheetName val="교대(당진방향)상세집계(A1)"/>
      <sheetName val="당진방향-교대(A1)"/>
      <sheetName val="날개벽(당진방향-시점)"/>
      <sheetName val="접속(당진방향,시점)"/>
      <sheetName val="옹벽(당진방향,A1)"/>
      <sheetName val="교대(당진방향)상세집계(A2)"/>
      <sheetName val="당진방향-교대(A2)"/>
      <sheetName val="날개벽(당진방향-종점)"/>
      <sheetName val="접속(당진방향,종점)"/>
      <sheetName val="옹벽(당진방향,A2)"/>
      <sheetName val="부대공집계(옛날)"/>
      <sheetName val="부대공집계표"/>
      <sheetName val="오수공"/>
      <sheetName val="우수공"/>
      <sheetName val="구내배관"/>
      <sheetName val="BYPASS날개벽"/>
      <sheetName val="북한강교교대토공집계(1)"/>
      <sheetName val="북한강교시점측교대"/>
      <sheetName val="북한강교교대토공집계(2)"/>
      <sheetName val="북한강교종점측교대"/>
      <sheetName val="용늪교교대토공집계 "/>
      <sheetName val="용늪교시점측교대"/>
      <sheetName val="용늪교종점측교대"/>
      <sheetName val="총괄토공집계"/>
      <sheetName val="1 line"/>
      <sheetName val="Sheet2"/>
      <sheetName val="Sheet3"/>
      <sheetName val="용수개거 내역수량집계표"/>
      <sheetName val="용수개거연장조서"/>
      <sheetName val="용수개거재료집계표"/>
      <sheetName val="용수개거단위수량"/>
      <sheetName val="내역서적용수량"/>
      <sheetName val="부대공자재"/>
      <sheetName val="자재집계표"/>
      <sheetName val="타공정이월"/>
      <sheetName val="표지판설치집계"/>
      <sheetName val="표지판 기초수량"/>
      <sheetName val="표지판기초수량산출근거"/>
      <sheetName val="시선유도시설집계"/>
      <sheetName val="시선유도수량산출"/>
      <sheetName val="차선도색수량집계표"/>
      <sheetName val="차선도색수량근거"/>
      <sheetName val="이단가드레일집계"/>
      <sheetName val="교툥안전시설"/>
      <sheetName val="abut집계"/>
      <sheetName val="상-교대"/>
      <sheetName val="laroux"/>
      <sheetName val="내역서"/>
      <sheetName val="총집"/>
      <sheetName val="철근집계"/>
      <sheetName val="관집"/>
      <sheetName val="횡설"/>
      <sheetName val="U형플륨집계"/>
      <sheetName val="플륨관마감"/>
      <sheetName val="플륨관"/>
      <sheetName val="횡배수평균터파기H"/>
      <sheetName val="BOX집계"/>
      <sheetName val="BOX수량"/>
      <sheetName val="잡석"/>
      <sheetName val="옹벽토공"/>
      <sheetName val="옹벽수량"/>
      <sheetName val="연장조서"/>
      <sheetName val="전단"/>
      <sheetName val="전집"/>
      <sheetName val="간지"/>
      <sheetName val="설계내역서"/>
      <sheetName val="집계표"/>
      <sheetName val="TYPE총괄집계표"/>
      <sheetName val="논리시점우측"/>
      <sheetName val="논리시점좌측"/>
      <sheetName val="논리종점우측"/>
      <sheetName val="논리종점좌측"/>
      <sheetName val="교대집계"/>
      <sheetName val="내역적용(전체)"/>
      <sheetName val="터널공총자재693"/>
      <sheetName val="시멘트및골재수랑지계표694"/>
      <sheetName val="콘크리트695"/>
      <sheetName val="총집계표"/>
      <sheetName val="BM개착"/>
      <sheetName val="(3-1)798"/>
      <sheetName val="(3-2)799"/>
      <sheetName val="800"/>
      <sheetName val="801"/>
      <sheetName val="802"/>
      <sheetName val="803"/>
      <sheetName val="(4-1)822"/>
      <sheetName val="(4-2)823"/>
      <sheetName val="824"/>
      <sheetName val="825"/>
      <sheetName val="826"/>
      <sheetName val="827"/>
      <sheetName val="(6-1)872"/>
      <sheetName val="(6-2)873"/>
      <sheetName val="874"/>
      <sheetName val="875"/>
      <sheetName val="876"/>
      <sheetName val="877"/>
      <sheetName val="본선수량총괄집계표"/>
      <sheetName val="토공수량총괄집계표"/>
      <sheetName val="AB3400"/>
      <sheetName val="AB3401"/>
      <sheetName val="감독차량비"/>
      <sheetName val="AB3402"/>
      <sheetName val="AB3403"/>
      <sheetName val="터널차량비"/>
      <sheetName val="AB3500"/>
      <sheetName val="부지임대료"/>
      <sheetName val="화심2교(전주 시)"/>
      <sheetName val="화심2교(전주 종)"/>
      <sheetName val="화심2교(함양 시)"/>
      <sheetName val="화심2교(함양 종)"/>
      <sheetName val="민목2교(전주 시)"/>
      <sheetName val="민목2교(전주 종)"/>
      <sheetName val="민목2교(함양 시)"/>
      <sheetName val="민목2교(함양 종)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설계설명서"/>
      <sheetName val="물량증감내역"/>
      <sheetName val="자재"/>
      <sheetName val="공사용중기"/>
      <sheetName val="공정표(당)"/>
      <sheetName val="공정표(변)"/>
      <sheetName val="표지-1"/>
      <sheetName val="집계표(총괄)"/>
      <sheetName val="집계표(토목)"/>
      <sheetName val="제잡비산출근거"/>
      <sheetName val="1공구(내역서)"/>
      <sheetName val="관급(1공구 )"/>
      <sheetName val="2-1공구"/>
      <sheetName val="2-2공구"/>
      <sheetName val="관급(2공구)"/>
      <sheetName val="건축(재경비)"/>
      <sheetName val="건축갑"/>
      <sheetName val="건축"/>
      <sheetName val="기계(재경비)"/>
      <sheetName val="기계갑"/>
      <sheetName val="기계설비"/>
      <sheetName val="집계표(토목,비목별)"/>
      <sheetName val="표지(K1)"/>
      <sheetName val="집계표(K1,토목)"/>
      <sheetName val="1공구(K1)"/>
      <sheetName val="집계표(K1,2공구)"/>
      <sheetName val="집계표(K1,건축)"/>
      <sheetName val="집계표(K1,기계)"/>
      <sheetName val="표지(K2)"/>
      <sheetName val="집계표(K2,토목)"/>
      <sheetName val="1공구(K2)"/>
      <sheetName val="집계표(K2,2공구)"/>
      <sheetName val="집계표(K2,건축)"/>
      <sheetName val="집계표(K2,기계)"/>
      <sheetName val="표지 (2)"/>
      <sheetName val="예정공정표"/>
      <sheetName val="공사일보(4월1일)"/>
      <sheetName val="공사일보(4월2일)"/>
      <sheetName val="공사일보(4월3일)"/>
      <sheetName val="공사일보(4월4일)"/>
      <sheetName val="공사일보(4월5일)"/>
      <sheetName val="공사일보(4월6일)"/>
      <sheetName val="공사일보(4월7일)"/>
      <sheetName val="공사일보(4월8일)"/>
      <sheetName val="공사일보(4월9일)"/>
      <sheetName val="공사일보(4월10일)"/>
      <sheetName val="공사일보(4월11일)"/>
      <sheetName val="공사일보(4월12일)"/>
      <sheetName val="공사일보(4월13일)"/>
      <sheetName val="공사일보(4월14일)"/>
      <sheetName val="공사일보(4월15일)"/>
      <sheetName val="공사일보(4월16일)"/>
      <sheetName val="공사일보(4월17일)"/>
      <sheetName val="공사일보(4월18일)"/>
      <sheetName val="공사일보(4월19일)"/>
      <sheetName val="공사일보(4월20일)"/>
      <sheetName val="공사일보(4월21일)"/>
      <sheetName val="공사일보(4월22일)"/>
      <sheetName val="공사일보(4월23일)"/>
      <sheetName val="공사일보(4월24일)"/>
      <sheetName val="공사일보(4월25일)"/>
      <sheetName val="공사일보(4월26일)"/>
      <sheetName val="공사일보(4월27일)"/>
      <sheetName val="공사일보(4월28일)"/>
      <sheetName val="공사일보(4월29일)"/>
      <sheetName val="공사일보(4월30일)"/>
      <sheetName val="설계변경내용"/>
      <sheetName val="토목공사(수량증감대비표)"/>
      <sheetName val="1공구(수량증감대비표)"/>
      <sheetName val="단가조견표"/>
      <sheetName val="주요물량,자재"/>
      <sheetName val="공사기간,변경조건"/>
      <sheetName val="공정표(변경)"/>
      <sheetName val="표지-1 (2)"/>
      <sheetName val="표지-1 (3)"/>
      <sheetName val="내역갑"/>
      <sheetName val="산출내역"/>
      <sheetName val="내역"/>
      <sheetName val="관급자재대,보상비"/>
      <sheetName val="보상비"/>
      <sheetName val="토공집계표"/>
      <sheetName val="구조물깨기수량집계"/>
      <sheetName val="교량깨기"/>
      <sheetName val="SLIDES"/>
      <sheetName val="단면 (2)"/>
      <sheetName val="도장수량(하1)"/>
      <sheetName val="주형"/>
      <sheetName val="교대수량집계표"/>
      <sheetName val="교대수량"/>
      <sheetName val="갑"/>
      <sheetName val="변경개요1"/>
      <sheetName val="갑 (1)"/>
      <sheetName val="원가계산서"/>
      <sheetName val="공종별집계표"/>
      <sheetName val="갑지 (2)"/>
      <sheetName val="공량서(옥외방범)"/>
      <sheetName val="단가조사서"/>
      <sheetName val="단가조사서 (업체)"/>
      <sheetName val="갑지 (3)"/>
      <sheetName val="자재총괄(증감)"/>
      <sheetName val="폐수처리장(변경)"/>
      <sheetName val="폐수처리장 (기존)"/>
      <sheetName val="갑지 (4)"/>
      <sheetName val="도면"/>
      <sheetName val="가시설공(광장부)"/>
      <sheetName val="Anchor수량"/>
      <sheetName val="MSG"/>
      <sheetName val="MSG (2)"/>
      <sheetName val="SQJ"/>
      <sheetName val="가시설공(시점부)"/>
      <sheetName val="MSG(시점부)"/>
      <sheetName val="SQJ(시점부)"/>
      <sheetName val="기본DATA"/>
      <sheetName val="맨홀수량산출"/>
      <sheetName val="1호인버트수량"/>
      <sheetName val="CABLE SIZE-3"/>
      <sheetName val="요율"/>
      <sheetName val="사  업  비  수  지  예  산  서"/>
      <sheetName val="당진1,2호기전선관설치및접지4차공사내역서-을지"/>
      <sheetName val="BOQ(전체)"/>
      <sheetName val="간선계산"/>
      <sheetName val="INPUT"/>
      <sheetName val="남양내역"/>
      <sheetName val="실행내역"/>
      <sheetName val="집 계 표"/>
      <sheetName val="기계내역"/>
      <sheetName val="전체_1설계"/>
      <sheetName val="정렬"/>
      <sheetName val="绑ꣃ˞짛༏濼殃恸䁍◣"/>
      <sheetName val="도급대실행대비표"/>
      <sheetName val="골재산출"/>
      <sheetName val="단면가정"/>
      <sheetName val="가로등내역서"/>
      <sheetName val="BID"/>
      <sheetName val="3.바닥판설계"/>
      <sheetName val="입찰안"/>
      <sheetName val="#REF"/>
      <sheetName val="대전-교대(A1-A2)"/>
      <sheetName val="전체제잡비"/>
      <sheetName val="공주-교대(A1)"/>
      <sheetName val="000000"/>
      <sheetName val="시점부"/>
      <sheetName val="시점부토적표"/>
      <sheetName val="종점부"/>
      <sheetName val="종점부토적표"/>
      <sheetName val="현황산출서"/>
      <sheetName val="품셈"/>
      <sheetName val="배수공"/>
      <sheetName val="기자재비"/>
      <sheetName val="type-F"/>
      <sheetName val="전입"/>
      <sheetName val="apt수량"/>
      <sheetName val="Sheet15"/>
      <sheetName val="위치조서"/>
      <sheetName val="성서방향-교대(A2)"/>
      <sheetName val="날개벽"/>
      <sheetName val="1.취수장"/>
      <sheetName val="조명시설"/>
      <sheetName val="용늪교종점측교대_x0000__x0009_ӐЀ_x0004__x0000__xdfa0_̠ӴЀF_x0000__x0010_[교대토공.XLS]"/>
      <sheetName val="용늪교종점측교대_x0000__x0000__x0000__x0000__x0000__x0000__x0000__x0000__x0000__x0009__x0000_ӐЀ_x0000__x0004__x0000__x0000__x0000__x0000__x0000__x0000__xdfa0_̠"/>
      <sheetName val="앉음벽 (2)"/>
      <sheetName val="전기일위목록"/>
      <sheetName val="산출근거"/>
      <sheetName val="수량집계표"/>
      <sheetName val="산수배수"/>
      <sheetName val="플랜트 설치"/>
      <sheetName val="투찰"/>
      <sheetName val="하수급견적대비"/>
      <sheetName val="편입토지조서"/>
      <sheetName val="기초코드"/>
      <sheetName val="A-4"/>
      <sheetName val="B(함)일반수량"/>
      <sheetName val="적용토목"/>
      <sheetName val="ABUT수량-A1"/>
      <sheetName val="진주방향"/>
      <sheetName val="마산방향"/>
      <sheetName val="마산방향철근집계"/>
      <sheetName val="수량명세서"/>
      <sheetName val="소방"/>
      <sheetName val="포장복구집계"/>
      <sheetName val="6공구(당초)"/>
      <sheetName val="["/>
      <sheetName val="공사비예산서(토목분)"/>
      <sheetName val="설계명세서"/>
      <sheetName val="토목"/>
      <sheetName val="B2BERP"/>
      <sheetName val="(C)원내역"/>
      <sheetName val="자재단가비교표"/>
      <sheetName val="기초공"/>
      <sheetName val="기둥(원형)"/>
      <sheetName val="산출근거1"/>
      <sheetName val="단위단가"/>
      <sheetName val="품셈TABLE"/>
      <sheetName val="물가시세"/>
      <sheetName val="노임단가"/>
      <sheetName val="유동표"/>
      <sheetName val="전차선로 물량표"/>
      <sheetName val="포장공"/>
      <sheetName val="지급자재"/>
      <sheetName val="I一般比"/>
      <sheetName val="설직재-1"/>
      <sheetName val="N賃率-職"/>
      <sheetName val="제직재"/>
      <sheetName val="연결임시"/>
      <sheetName val="건축내역"/>
      <sheetName val="수로교총재료집계"/>
      <sheetName val="TEL"/>
      <sheetName val="BLOCK-1"/>
      <sheetName val="부대내역"/>
      <sheetName val="암거 제원표"/>
      <sheetName val="일위대가(계측기설치)"/>
      <sheetName val="변화치수"/>
      <sheetName val="VXXXXXXX"/>
      <sheetName val="6.교좌면보강"/>
      <sheetName val="사다리"/>
      <sheetName val="8설7발"/>
      <sheetName val="공사일보(4월11탬גּ"/>
      <sheetName val="교각계산"/>
      <sheetName val="2공구산출내역"/>
      <sheetName val="B부대공"/>
      <sheetName val="상수도토공집계표"/>
      <sheetName val="2.8 부재_xffff_도(_xffff_한)"/>
      <sheetName val="2._xffff_.2 벽설계"/>
      <sheetName val="준검 내역서"/>
      <sheetName val="토공(우물통,기타) "/>
      <sheetName val="용산1(해보)"/>
      <sheetName val="가정단면"/>
      <sheetName val="산출내역서집계표"/>
      <sheetName val="단가조사"/>
      <sheetName val="VXXXX"/>
      <sheetName val="명세표지"/>
      <sheetName val="명세서"/>
      <sheetName val="총집계"/>
      <sheetName val="진출콘크.푸집"/>
      <sheetName val="진출철집"/>
      <sheetName val="&lt;접속집계&gt;"/>
      <sheetName val="접속철"/>
      <sheetName val="AP슬래브"/>
      <sheetName val="전기맨홀자재집"/>
      <sheetName val="전기맨홀콘.거푸집총집 "/>
      <sheetName val="전기맨홀철근총집"/>
      <sheetName val="포장공사"/>
      <sheetName val="교대(당진방향)삁세집계(A2)"/>
      <sheetName val="Q형플륨집계"/>
      <sheetName val="공사일보_x0008_4월25일)"/>
      <sheetName val="공사일듴(4월28일)"/>
      <sheetName val="冠목공사(수량증감대비표)"/>
      <sheetName val="주요물韉,자재"/>
      <sheetName val="장문교(대전)"/>
      <sheetName val="입적표"/>
      <sheetName val="공사비내역"/>
      <sheetName val="일위대가"/>
      <sheetName val="인원조직표"/>
      <sheetName val="전체"/>
      <sheetName val="공사수행방안"/>
      <sheetName val="시멘트"/>
      <sheetName val="양수장구조물총"/>
      <sheetName val="양수장토공총"/>
      <sheetName val="경산(을)"/>
      <sheetName val="남양시작동자105노65기1.3화1.2"/>
      <sheetName val="날개벽(시점좌측)"/>
      <sheetName val="내역서1"/>
      <sheetName val="우,오수"/>
      <sheetName val="상행-교대(A1-A2)"/>
      <sheetName val="공사비총괄"/>
      <sheetName val="data"/>
      <sheetName val="실행대비"/>
      <sheetName val="예산명세서"/>
      <sheetName val="백호우계수"/>
      <sheetName val="반중력식옹벽"/>
      <sheetName val="용늪교종점측교대_x0000__x0009_ӐЀ_x0004__x0000__xdfa0_̠ӴЀF_x0010_[교대토공.XLS]S"/>
      <sheetName val="일위대가1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제수"/>
      <sheetName val="공기"/>
      <sheetName val="타이틀"/>
      <sheetName val="집계"/>
      <sheetName val="제수집계"/>
      <sheetName val="환기(1)"/>
      <sheetName val="공기집계"/>
      <sheetName val="환기(2)"/>
      <sheetName val="이토집계"/>
      <sheetName val="이토"/>
      <sheetName val="관보호"/>
      <sheetName val="DATA"/>
      <sheetName val="평가내역"/>
      <sheetName val="공사내역"/>
      <sheetName val="45,46"/>
      <sheetName val="98비정기소모"/>
      <sheetName val="입찰안"/>
      <sheetName val="견적사양비교표"/>
      <sheetName val="4 구조물공"/>
      <sheetName val="노임"/>
      <sheetName val="품셈TABLE"/>
      <sheetName val="기본DATA"/>
      <sheetName val="IMPEADENCE MAP 취수장"/>
      <sheetName val="1호맨홀토공"/>
      <sheetName val="중량산출"/>
      <sheetName val="일위(수원)"/>
      <sheetName val="일위대가목록"/>
      <sheetName val="설계"/>
      <sheetName val="설 계"/>
      <sheetName val="기존"/>
      <sheetName val="수량산출1"/>
      <sheetName val="일위대가"/>
      <sheetName val="자재단가표"/>
      <sheetName val="ABUT수량-A1"/>
      <sheetName val="평균터파기고(1-2,AS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XXXXXX"/>
      <sheetName val="표지 "/>
      <sheetName val="기기품셈내역"/>
      <sheetName val="재료비산출"/>
      <sheetName val="단가비교"/>
      <sheetName val="동성"/>
      <sheetName val="한일"/>
      <sheetName val="국제"/>
      <sheetName val="버스운행안내"/>
      <sheetName val="예방접종계획"/>
      <sheetName val="근태계획서"/>
      <sheetName val="간지"/>
      <sheetName val="조명시설"/>
      <sheetName val="갑지"/>
      <sheetName val="부하계산서"/>
      <sheetName val="부대공집계표"/>
      <sheetName val="기성금내역서"/>
      <sheetName val="CTEMCOST"/>
      <sheetName val="부산여자고등학교 방송장치D-2"/>
      <sheetName val="IMPEADENCE MAP 취수장"/>
      <sheetName val="ABUT수량-A1"/>
      <sheetName val="제수"/>
      <sheetName val="공기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비교"/>
      <sheetName val="단가비교(강관vs주철관)"/>
      <sheetName val="강관vs주철관"/>
      <sheetName val="장대강관vs주철관"/>
      <sheetName val="강관(B종)-6.1m"/>
      <sheetName val="강관(B종)-9.1m"/>
      <sheetName val="강관(B종)-12.1m"/>
      <sheetName val="주철관(2종관)"/>
      <sheetName val="PE관(수도용)"/>
      <sheetName val="PE코팅강관(B종)-6.1m"/>
      <sheetName val="경제적관경기준"/>
      <sheetName val="경제적관경(주철관)"/>
      <sheetName val="경제적관경(강관)"/>
      <sheetName val="일위대가(목록)"/>
      <sheetName val="일위대가"/>
      <sheetName val="산근(목록)"/>
      <sheetName val="산근"/>
      <sheetName val="노무비"/>
      <sheetName val="재료비"/>
      <sheetName val="경비"/>
      <sheetName val="중기(목록)"/>
      <sheetName val="중기"/>
      <sheetName val="구조물공(집계)"/>
      <sheetName val="구조물공(수량)"/>
      <sheetName val="구조물(제원)"/>
      <sheetName val="토공"/>
      <sheetName val="이형관중량"/>
      <sheetName val="관전식시설제원"/>
      <sheetName val="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A2" t="str">
            <v>강관동바리(H=4.2M이하:3개월)</v>
          </cell>
          <cell r="B2" t="str">
            <v>제   1 호표</v>
          </cell>
          <cell r="C2" t="str">
            <v>강관동바리</v>
          </cell>
          <cell r="D2" t="str">
            <v>(H=4.2M이하:3개월)</v>
          </cell>
          <cell r="E2" t="str">
            <v>공㎥</v>
          </cell>
          <cell r="F2">
            <v>14314</v>
          </cell>
          <cell r="G2">
            <v>11713</v>
          </cell>
          <cell r="H2">
            <v>2601</v>
          </cell>
          <cell r="I2">
            <v>0</v>
          </cell>
          <cell r="J2" t="str">
            <v>B00001</v>
          </cell>
        </row>
        <row r="3">
          <cell r="A3" t="str">
            <v>강관비계(3개월)</v>
          </cell>
          <cell r="B3" t="str">
            <v>제   2 호표</v>
          </cell>
          <cell r="C3" t="str">
            <v>강관비계</v>
          </cell>
          <cell r="D3" t="str">
            <v>(3개월)</v>
          </cell>
          <cell r="E3" t="str">
            <v>㎡</v>
          </cell>
          <cell r="F3">
            <v>8107</v>
          </cell>
          <cell r="G3">
            <v>7127</v>
          </cell>
          <cell r="H3">
            <v>648</v>
          </cell>
          <cell r="I3">
            <v>332</v>
          </cell>
          <cell r="J3" t="str">
            <v>B00002</v>
          </cell>
        </row>
        <row r="4">
          <cell r="A4" t="str">
            <v>강관용접부도장(φ200㎜)</v>
          </cell>
          <cell r="B4" t="str">
            <v>제   3 호표</v>
          </cell>
          <cell r="C4" t="str">
            <v>강관용접부도장</v>
          </cell>
          <cell r="D4" t="str">
            <v>(φ200㎜)</v>
          </cell>
          <cell r="E4" t="str">
            <v>개소</v>
          </cell>
          <cell r="F4">
            <v>27517</v>
          </cell>
          <cell r="G4">
            <v>12065</v>
          </cell>
          <cell r="H4">
            <v>15452</v>
          </cell>
          <cell r="I4">
            <v>0</v>
          </cell>
          <cell r="J4" t="str">
            <v>B00003</v>
          </cell>
        </row>
        <row r="5">
          <cell r="A5" t="str">
            <v>강관용접부도장(φ300㎜)</v>
          </cell>
          <cell r="B5" t="str">
            <v>제   4 호표</v>
          </cell>
          <cell r="C5" t="str">
            <v>강관용접부도장</v>
          </cell>
          <cell r="D5" t="str">
            <v>(φ300㎜)</v>
          </cell>
          <cell r="E5" t="str">
            <v>개소</v>
          </cell>
          <cell r="F5">
            <v>35246</v>
          </cell>
          <cell r="G5">
            <v>12065</v>
          </cell>
          <cell r="H5">
            <v>23181</v>
          </cell>
          <cell r="I5">
            <v>0</v>
          </cell>
          <cell r="J5" t="str">
            <v>B00004</v>
          </cell>
        </row>
        <row r="6">
          <cell r="A6" t="str">
            <v>강관용접부도장(φ350㎜)</v>
          </cell>
          <cell r="B6" t="str">
            <v>제   5 호표</v>
          </cell>
          <cell r="C6" t="str">
            <v>강관용접부도장</v>
          </cell>
          <cell r="D6" t="str">
            <v>(φ350㎜)</v>
          </cell>
          <cell r="E6" t="str">
            <v>개소</v>
          </cell>
          <cell r="F6">
            <v>38251</v>
          </cell>
          <cell r="G6">
            <v>12065</v>
          </cell>
          <cell r="H6">
            <v>26186</v>
          </cell>
          <cell r="I6">
            <v>0</v>
          </cell>
          <cell r="J6" t="str">
            <v>B00005</v>
          </cell>
        </row>
        <row r="7">
          <cell r="A7" t="str">
            <v>강관용접부도장(φ400㎜)</v>
          </cell>
          <cell r="B7" t="str">
            <v>제   6 호표</v>
          </cell>
          <cell r="C7" t="str">
            <v>강관용접부도장</v>
          </cell>
          <cell r="D7" t="str">
            <v>(φ400㎜)</v>
          </cell>
          <cell r="E7" t="str">
            <v>개소</v>
          </cell>
          <cell r="F7">
            <v>45372</v>
          </cell>
          <cell r="G7">
            <v>15512</v>
          </cell>
          <cell r="H7">
            <v>29860</v>
          </cell>
          <cell r="I7">
            <v>0</v>
          </cell>
          <cell r="J7" t="str">
            <v>B00006</v>
          </cell>
        </row>
        <row r="8">
          <cell r="A8" t="str">
            <v>강관용접부도장(φ450㎜)</v>
          </cell>
          <cell r="B8" t="str">
            <v>제   7 호표</v>
          </cell>
          <cell r="C8" t="str">
            <v>강관용접부도장</v>
          </cell>
          <cell r="D8" t="str">
            <v>(φ450㎜)</v>
          </cell>
          <cell r="E8" t="str">
            <v>개소</v>
          </cell>
          <cell r="F8">
            <v>49127</v>
          </cell>
          <cell r="G8">
            <v>15512</v>
          </cell>
          <cell r="H8">
            <v>33615</v>
          </cell>
          <cell r="I8">
            <v>0</v>
          </cell>
          <cell r="J8" t="str">
            <v>B00007</v>
          </cell>
        </row>
        <row r="9">
          <cell r="A9" t="str">
            <v>강관용접부도장(φ500㎜)</v>
          </cell>
          <cell r="B9" t="str">
            <v>제   8 호표</v>
          </cell>
          <cell r="C9" t="str">
            <v>강관용접부도장</v>
          </cell>
          <cell r="D9" t="str">
            <v>(φ500㎜)</v>
          </cell>
          <cell r="E9" t="str">
            <v>개소</v>
          </cell>
          <cell r="F9">
            <v>56898</v>
          </cell>
          <cell r="G9">
            <v>19534</v>
          </cell>
          <cell r="H9">
            <v>37364</v>
          </cell>
          <cell r="I9">
            <v>0</v>
          </cell>
          <cell r="J9" t="str">
            <v>B00008</v>
          </cell>
        </row>
        <row r="10">
          <cell r="A10" t="str">
            <v>강관용접부도장(φ600㎜)</v>
          </cell>
          <cell r="B10" t="str">
            <v>제   9 호표</v>
          </cell>
          <cell r="C10" t="str">
            <v>강관용접부도장</v>
          </cell>
          <cell r="D10" t="str">
            <v>(φ600㎜)</v>
          </cell>
          <cell r="E10" t="str">
            <v>개소</v>
          </cell>
          <cell r="F10">
            <v>111864</v>
          </cell>
          <cell r="G10">
            <v>59752</v>
          </cell>
          <cell r="H10">
            <v>52112</v>
          </cell>
          <cell r="I10">
            <v>0</v>
          </cell>
          <cell r="J10" t="str">
            <v>B00009</v>
          </cell>
        </row>
        <row r="11">
          <cell r="A11" t="str">
            <v>강관용접부도장(φ700㎜)</v>
          </cell>
          <cell r="B11" t="str">
            <v>제  10 호표</v>
          </cell>
          <cell r="C11" t="str">
            <v>강관용접부도장</v>
          </cell>
          <cell r="D11" t="str">
            <v>(φ700㎜)</v>
          </cell>
          <cell r="E11" t="str">
            <v>개소</v>
          </cell>
          <cell r="F11">
            <v>123973</v>
          </cell>
          <cell r="G11">
            <v>63199</v>
          </cell>
          <cell r="H11">
            <v>60774</v>
          </cell>
          <cell r="I11">
            <v>0</v>
          </cell>
          <cell r="J11" t="str">
            <v>B00010</v>
          </cell>
        </row>
        <row r="12">
          <cell r="A12" t="str">
            <v>강관용접부도장(φ800㎜)</v>
          </cell>
          <cell r="B12" t="str">
            <v>제  11 호표</v>
          </cell>
          <cell r="C12" t="str">
            <v>강관용접부도장</v>
          </cell>
          <cell r="D12" t="str">
            <v>(φ800㎜)</v>
          </cell>
          <cell r="E12" t="str">
            <v>개소</v>
          </cell>
          <cell r="F12">
            <v>164648</v>
          </cell>
          <cell r="G12">
            <v>91926</v>
          </cell>
          <cell r="H12">
            <v>72722</v>
          </cell>
          <cell r="I12">
            <v>0</v>
          </cell>
          <cell r="J12" t="str">
            <v>B00011</v>
          </cell>
        </row>
        <row r="13">
          <cell r="A13" t="str">
            <v>강관용접부도장(φ900㎜)</v>
          </cell>
          <cell r="B13" t="str">
            <v>제  12 호표</v>
          </cell>
          <cell r="C13" t="str">
            <v>강관용접부도장</v>
          </cell>
          <cell r="D13" t="str">
            <v>(φ900㎜)</v>
          </cell>
          <cell r="E13" t="str">
            <v>개소</v>
          </cell>
          <cell r="F13">
            <v>173643</v>
          </cell>
          <cell r="G13">
            <v>91926</v>
          </cell>
          <cell r="H13">
            <v>81717</v>
          </cell>
          <cell r="I13">
            <v>0</v>
          </cell>
          <cell r="J13" t="str">
            <v>B00012</v>
          </cell>
        </row>
        <row r="14">
          <cell r="A14" t="str">
            <v>강관용접부도장(φ1000㎜)</v>
          </cell>
          <cell r="B14" t="str">
            <v>제  13 호표</v>
          </cell>
          <cell r="C14" t="str">
            <v>강관용접부도장</v>
          </cell>
          <cell r="D14" t="str">
            <v>(φ1000㎜)</v>
          </cell>
          <cell r="E14" t="str">
            <v>개소</v>
          </cell>
          <cell r="F14">
            <v>231151</v>
          </cell>
          <cell r="G14">
            <v>140187</v>
          </cell>
          <cell r="H14">
            <v>90964</v>
          </cell>
          <cell r="I14">
            <v>0</v>
          </cell>
          <cell r="J14" t="str">
            <v>B00013</v>
          </cell>
        </row>
        <row r="15">
          <cell r="A15" t="str">
            <v>강관용접부도장(φ1100㎜)</v>
          </cell>
          <cell r="B15" t="str">
            <v>제  14 호표</v>
          </cell>
          <cell r="C15" t="str">
            <v>강관용접부도장</v>
          </cell>
          <cell r="D15" t="str">
            <v>(φ1100㎜)</v>
          </cell>
          <cell r="E15" t="str">
            <v>개소</v>
          </cell>
          <cell r="F15">
            <v>240362</v>
          </cell>
          <cell r="G15">
            <v>140187</v>
          </cell>
          <cell r="H15">
            <v>100175</v>
          </cell>
          <cell r="I15">
            <v>0</v>
          </cell>
          <cell r="J15" t="str">
            <v>B00014</v>
          </cell>
        </row>
        <row r="16">
          <cell r="A16" t="str">
            <v>강관용접부도장(φ1350㎜)</v>
          </cell>
          <cell r="B16" t="str">
            <v>제  15 호표</v>
          </cell>
          <cell r="C16" t="str">
            <v>강관용접부도장</v>
          </cell>
          <cell r="D16" t="str">
            <v>(φ1350㎜)</v>
          </cell>
          <cell r="E16" t="str">
            <v>개소</v>
          </cell>
          <cell r="F16">
            <v>268832</v>
          </cell>
          <cell r="G16">
            <v>140187</v>
          </cell>
          <cell r="H16">
            <v>128645</v>
          </cell>
          <cell r="I16">
            <v>0</v>
          </cell>
          <cell r="J16" t="str">
            <v>B00015</v>
          </cell>
        </row>
        <row r="17">
          <cell r="A17" t="str">
            <v>강관용접부도장(φ1500㎜)</v>
          </cell>
          <cell r="B17" t="str">
            <v>제  16 호표</v>
          </cell>
          <cell r="C17" t="str">
            <v>강관용접부도장</v>
          </cell>
          <cell r="D17" t="str">
            <v>(φ1500㎜)</v>
          </cell>
          <cell r="E17" t="str">
            <v>개소</v>
          </cell>
          <cell r="F17">
            <v>283110</v>
          </cell>
          <cell r="G17">
            <v>140187</v>
          </cell>
          <cell r="H17">
            <v>142923</v>
          </cell>
          <cell r="I17">
            <v>0</v>
          </cell>
          <cell r="J17" t="str">
            <v>B00016</v>
          </cell>
        </row>
        <row r="18">
          <cell r="A18" t="str">
            <v>강관용접부도장(φ1800㎜)</v>
          </cell>
          <cell r="B18" t="str">
            <v>제  17 호표</v>
          </cell>
          <cell r="C18" t="str">
            <v>강관용접부도장</v>
          </cell>
          <cell r="D18" t="str">
            <v>(φ1800㎜)</v>
          </cell>
          <cell r="E18" t="str">
            <v>개소</v>
          </cell>
          <cell r="F18">
            <v>327812</v>
          </cell>
          <cell r="G18">
            <v>140187</v>
          </cell>
          <cell r="H18">
            <v>187625</v>
          </cell>
          <cell r="I18">
            <v>0</v>
          </cell>
          <cell r="J18" t="str">
            <v>B00017</v>
          </cell>
        </row>
        <row r="19">
          <cell r="A19" t="str">
            <v>강관용접부도장(φ2000㎜)</v>
          </cell>
          <cell r="B19" t="str">
            <v>제  18 호표</v>
          </cell>
          <cell r="C19" t="str">
            <v>강관용접부도장</v>
          </cell>
          <cell r="D19" t="str">
            <v>(φ2000㎜)</v>
          </cell>
          <cell r="E19" t="str">
            <v>개소</v>
          </cell>
          <cell r="F19">
            <v>480636</v>
          </cell>
          <cell r="G19">
            <v>272331</v>
          </cell>
          <cell r="H19">
            <v>208305</v>
          </cell>
          <cell r="I19">
            <v>0</v>
          </cell>
          <cell r="J19" t="str">
            <v>B00018</v>
          </cell>
        </row>
        <row r="20">
          <cell r="A20" t="str">
            <v>강관용접부도장(φ2200㎜)</v>
          </cell>
          <cell r="B20" t="str">
            <v>제  19 호표</v>
          </cell>
          <cell r="C20" t="str">
            <v>강관용접부도장</v>
          </cell>
          <cell r="D20" t="str">
            <v>(φ2200㎜)</v>
          </cell>
          <cell r="E20" t="str">
            <v>개소</v>
          </cell>
          <cell r="F20">
            <v>501678</v>
          </cell>
          <cell r="G20">
            <v>272331</v>
          </cell>
          <cell r="H20">
            <v>229347</v>
          </cell>
          <cell r="I20">
            <v>0</v>
          </cell>
          <cell r="J20" t="str">
            <v>B00019</v>
          </cell>
        </row>
        <row r="21">
          <cell r="A21" t="str">
            <v>강관용접부도장(φ1200㎜)</v>
          </cell>
          <cell r="B21" t="str">
            <v>제  20 호표</v>
          </cell>
          <cell r="C21" t="str">
            <v>강관용접부도장</v>
          </cell>
          <cell r="D21" t="str">
            <v>(φ1200㎜)</v>
          </cell>
          <cell r="E21" t="str">
            <v>개소</v>
          </cell>
          <cell r="F21">
            <v>254532</v>
          </cell>
          <cell r="G21">
            <v>140187</v>
          </cell>
          <cell r="H21">
            <v>114345</v>
          </cell>
          <cell r="I21">
            <v>0</v>
          </cell>
          <cell r="J21" t="str">
            <v>B00020</v>
          </cell>
        </row>
        <row r="22">
          <cell r="A22" t="str">
            <v>강관용접부도장(φ1600㎜)</v>
          </cell>
          <cell r="B22" t="str">
            <v>제  21 호표</v>
          </cell>
          <cell r="C22" t="str">
            <v>강관용접부도장</v>
          </cell>
          <cell r="D22" t="str">
            <v>(φ1600㎜)</v>
          </cell>
          <cell r="E22" t="str">
            <v>개소</v>
          </cell>
          <cell r="F22">
            <v>290397</v>
          </cell>
          <cell r="G22">
            <v>140187</v>
          </cell>
          <cell r="H22">
            <v>150210</v>
          </cell>
          <cell r="I22">
            <v>0</v>
          </cell>
          <cell r="J22" t="str">
            <v>B00021</v>
          </cell>
        </row>
        <row r="23">
          <cell r="A23" t="str">
            <v>강관용접부도장(φ1650㎜)</v>
          </cell>
          <cell r="B23" t="str">
            <v>제  22 호표</v>
          </cell>
          <cell r="C23" t="str">
            <v>강관용접부도장</v>
          </cell>
          <cell r="D23" t="str">
            <v>(φ1650㎜)</v>
          </cell>
          <cell r="E23" t="str">
            <v>개소</v>
          </cell>
          <cell r="F23">
            <v>297877</v>
          </cell>
          <cell r="G23">
            <v>140187</v>
          </cell>
          <cell r="H23">
            <v>157690</v>
          </cell>
          <cell r="I23">
            <v>0</v>
          </cell>
          <cell r="J23" t="str">
            <v>B00022</v>
          </cell>
        </row>
        <row r="24">
          <cell r="A24" t="str">
            <v>강관용접부도장(φ1900㎜)</v>
          </cell>
          <cell r="B24" t="str">
            <v>제  23 호표</v>
          </cell>
          <cell r="C24" t="str">
            <v>강관용접부도장</v>
          </cell>
          <cell r="D24" t="str">
            <v>(φ1900㎜)</v>
          </cell>
          <cell r="E24" t="str">
            <v>개소</v>
          </cell>
          <cell r="F24">
            <v>338223</v>
          </cell>
          <cell r="G24">
            <v>140187</v>
          </cell>
          <cell r="H24">
            <v>198036</v>
          </cell>
          <cell r="I24">
            <v>0</v>
          </cell>
          <cell r="J24" t="str">
            <v>B00023</v>
          </cell>
        </row>
        <row r="25">
          <cell r="A25" t="str">
            <v>강관용접부도장(φ2100㎜)</v>
          </cell>
          <cell r="B25" t="str">
            <v>제  24 호표</v>
          </cell>
          <cell r="C25" t="str">
            <v>강관용접부도장</v>
          </cell>
          <cell r="D25" t="str">
            <v>(φ2100㎜)</v>
          </cell>
          <cell r="E25" t="str">
            <v>개소</v>
          </cell>
          <cell r="F25">
            <v>491260</v>
          </cell>
          <cell r="G25">
            <v>272331</v>
          </cell>
          <cell r="H25">
            <v>218929</v>
          </cell>
          <cell r="I25">
            <v>0</v>
          </cell>
          <cell r="J25" t="str">
            <v>B00024</v>
          </cell>
        </row>
        <row r="26">
          <cell r="A26" t="str">
            <v>강관용접부도장(φ2300㎜)</v>
          </cell>
          <cell r="B26" t="str">
            <v>제  25 호표</v>
          </cell>
          <cell r="C26" t="str">
            <v>강관용접부도장</v>
          </cell>
          <cell r="D26" t="str">
            <v>(φ2300㎜)</v>
          </cell>
          <cell r="E26" t="str">
            <v>개소</v>
          </cell>
          <cell r="F26">
            <v>512091</v>
          </cell>
          <cell r="G26">
            <v>272331</v>
          </cell>
          <cell r="H26">
            <v>239760</v>
          </cell>
          <cell r="I26">
            <v>0</v>
          </cell>
          <cell r="J26" t="str">
            <v>B00025</v>
          </cell>
        </row>
        <row r="27">
          <cell r="A27" t="str">
            <v>강관용접부도장(φ2400㎜)</v>
          </cell>
          <cell r="B27" t="str">
            <v>제  26 호표</v>
          </cell>
          <cell r="C27" t="str">
            <v>강관용접부도장</v>
          </cell>
          <cell r="D27" t="str">
            <v>(φ2400㎜)</v>
          </cell>
          <cell r="E27" t="str">
            <v>개소</v>
          </cell>
          <cell r="F27">
            <v>522356</v>
          </cell>
          <cell r="G27">
            <v>272331</v>
          </cell>
          <cell r="H27">
            <v>250025</v>
          </cell>
          <cell r="I27">
            <v>0</v>
          </cell>
          <cell r="J27" t="str">
            <v>B00026</v>
          </cell>
        </row>
        <row r="28">
          <cell r="A28" t="str">
            <v>강관용접부도장(φ2500㎜)</v>
          </cell>
          <cell r="B28" t="str">
            <v>제  27 호표</v>
          </cell>
          <cell r="C28" t="str">
            <v>강관용접부도장</v>
          </cell>
          <cell r="D28" t="str">
            <v>(φ2500㎜)</v>
          </cell>
          <cell r="E28" t="str">
            <v>개소</v>
          </cell>
          <cell r="F28">
            <v>532700</v>
          </cell>
          <cell r="G28">
            <v>272331</v>
          </cell>
          <cell r="H28">
            <v>260369</v>
          </cell>
          <cell r="I28">
            <v>0</v>
          </cell>
          <cell r="J28" t="str">
            <v>B00027</v>
          </cell>
        </row>
        <row r="29">
          <cell r="A29" t="str">
            <v>강관용접부도장(φ2600㎜)</v>
          </cell>
          <cell r="B29" t="str">
            <v>제  28 호표</v>
          </cell>
          <cell r="C29" t="str">
            <v>강관용접부도장</v>
          </cell>
          <cell r="D29" t="str">
            <v>(φ2600㎜)</v>
          </cell>
          <cell r="E29" t="str">
            <v>개소</v>
          </cell>
          <cell r="F29">
            <v>532700</v>
          </cell>
          <cell r="G29">
            <v>272331</v>
          </cell>
          <cell r="H29">
            <v>260369</v>
          </cell>
          <cell r="I29">
            <v>0</v>
          </cell>
          <cell r="J29" t="str">
            <v>B00028</v>
          </cell>
        </row>
        <row r="30">
          <cell r="A30" t="str">
            <v>강관용접부도장(φ2700㎜)</v>
          </cell>
          <cell r="B30" t="str">
            <v>제  29 호표</v>
          </cell>
          <cell r="C30" t="str">
            <v>강관용접부도장</v>
          </cell>
          <cell r="D30" t="str">
            <v>(φ2700㎜)</v>
          </cell>
          <cell r="E30" t="str">
            <v>개소</v>
          </cell>
          <cell r="F30">
            <v>553591</v>
          </cell>
          <cell r="G30">
            <v>272331</v>
          </cell>
          <cell r="H30">
            <v>281260</v>
          </cell>
          <cell r="I30">
            <v>0</v>
          </cell>
          <cell r="J30" t="str">
            <v>B00029</v>
          </cell>
        </row>
        <row r="31">
          <cell r="A31" t="str">
            <v>강관용접부도장(φ2800㎜)</v>
          </cell>
          <cell r="B31" t="str">
            <v>제  30 호표</v>
          </cell>
          <cell r="C31" t="str">
            <v>강관용접부도장</v>
          </cell>
          <cell r="D31" t="str">
            <v>(φ2800㎜)</v>
          </cell>
          <cell r="E31" t="str">
            <v>개소</v>
          </cell>
          <cell r="F31">
            <v>563906</v>
          </cell>
          <cell r="G31">
            <v>272331</v>
          </cell>
          <cell r="H31">
            <v>291575</v>
          </cell>
          <cell r="I31">
            <v>0</v>
          </cell>
          <cell r="J31" t="str">
            <v>B00030</v>
          </cell>
        </row>
        <row r="32">
          <cell r="A32" t="str">
            <v>강관용접부도장(φ2900㎜)</v>
          </cell>
          <cell r="B32" t="str">
            <v>제  31 호표</v>
          </cell>
          <cell r="C32" t="str">
            <v>강관용접부도장</v>
          </cell>
          <cell r="D32" t="str">
            <v>(φ2900㎜)</v>
          </cell>
          <cell r="E32" t="str">
            <v>개소</v>
          </cell>
          <cell r="F32">
            <v>574317</v>
          </cell>
          <cell r="G32">
            <v>272331</v>
          </cell>
          <cell r="H32">
            <v>301986</v>
          </cell>
          <cell r="I32">
            <v>0</v>
          </cell>
          <cell r="J32" t="str">
            <v>B00031</v>
          </cell>
        </row>
        <row r="33">
          <cell r="A33" t="str">
            <v>강관용접부도장(φ3000㎜)</v>
          </cell>
          <cell r="B33" t="str">
            <v>제  32 호표</v>
          </cell>
          <cell r="C33" t="str">
            <v>강관용접부도장</v>
          </cell>
          <cell r="D33" t="str">
            <v>(φ3000㎜)</v>
          </cell>
          <cell r="E33" t="str">
            <v>개소</v>
          </cell>
          <cell r="F33">
            <v>584659</v>
          </cell>
          <cell r="G33">
            <v>272331</v>
          </cell>
          <cell r="H33">
            <v>312328</v>
          </cell>
          <cell r="I33">
            <v>0</v>
          </cell>
          <cell r="J33" t="str">
            <v>B00032</v>
          </cell>
        </row>
        <row r="34">
          <cell r="A34" t="str">
            <v>강이형관부설(φ80㎜,인력)</v>
          </cell>
          <cell r="B34" t="str">
            <v>제  33 호표</v>
          </cell>
          <cell r="C34" t="str">
            <v>강이형관부설</v>
          </cell>
          <cell r="D34" t="str">
            <v>(φ80㎜,인력)</v>
          </cell>
          <cell r="E34" t="str">
            <v>개소</v>
          </cell>
          <cell r="F34">
            <v>6463</v>
          </cell>
          <cell r="G34">
            <v>6463</v>
          </cell>
          <cell r="H34">
            <v>0</v>
          </cell>
          <cell r="I34">
            <v>0</v>
          </cell>
          <cell r="J34" t="str">
            <v>B00033</v>
          </cell>
        </row>
        <row r="35">
          <cell r="A35" t="str">
            <v>강이형관부설(φ100㎜,인력)</v>
          </cell>
          <cell r="B35" t="str">
            <v>제  34 호표</v>
          </cell>
          <cell r="C35" t="str">
            <v>강이형관부설</v>
          </cell>
          <cell r="D35" t="str">
            <v>(φ100㎜,인력)</v>
          </cell>
          <cell r="E35" t="str">
            <v>개소</v>
          </cell>
          <cell r="F35">
            <v>7787</v>
          </cell>
          <cell r="G35">
            <v>7787</v>
          </cell>
          <cell r="H35">
            <v>0</v>
          </cell>
          <cell r="I35">
            <v>0</v>
          </cell>
          <cell r="J35" t="str">
            <v>B00034</v>
          </cell>
        </row>
        <row r="36">
          <cell r="A36" t="str">
            <v>강이형관부설(φ125㎜,인력)</v>
          </cell>
          <cell r="B36" t="str">
            <v>제  35 호표</v>
          </cell>
          <cell r="C36" t="str">
            <v>강이형관부설</v>
          </cell>
          <cell r="D36" t="str">
            <v>(φ125㎜,인력)</v>
          </cell>
          <cell r="E36" t="str">
            <v>개소</v>
          </cell>
          <cell r="F36">
            <v>10046</v>
          </cell>
          <cell r="G36">
            <v>10046</v>
          </cell>
          <cell r="H36">
            <v>0</v>
          </cell>
          <cell r="I36">
            <v>0</v>
          </cell>
          <cell r="J36" t="str">
            <v>B00035</v>
          </cell>
        </row>
        <row r="37">
          <cell r="A37" t="str">
            <v>강이형관부설(φ150㎜,인력)</v>
          </cell>
          <cell r="B37" t="str">
            <v>제  36 호표</v>
          </cell>
          <cell r="C37" t="str">
            <v>강이형관부설</v>
          </cell>
          <cell r="D37" t="str">
            <v>(φ150㎜,인력)</v>
          </cell>
          <cell r="E37" t="str">
            <v>개소</v>
          </cell>
          <cell r="F37">
            <v>12304</v>
          </cell>
          <cell r="G37">
            <v>12304</v>
          </cell>
          <cell r="H37">
            <v>0</v>
          </cell>
          <cell r="I37">
            <v>0</v>
          </cell>
          <cell r="J37" t="str">
            <v>B00036</v>
          </cell>
        </row>
        <row r="38">
          <cell r="A38" t="str">
            <v>강이형관부설(φ200㎜,인력)</v>
          </cell>
          <cell r="B38" t="str">
            <v>제  37 호표</v>
          </cell>
          <cell r="C38" t="str">
            <v>강이형관부설</v>
          </cell>
          <cell r="D38" t="str">
            <v>(φ200㎜,인력)</v>
          </cell>
          <cell r="E38" t="str">
            <v>개소</v>
          </cell>
          <cell r="F38">
            <v>16588</v>
          </cell>
          <cell r="G38">
            <v>16588</v>
          </cell>
          <cell r="H38">
            <v>0</v>
          </cell>
          <cell r="I38">
            <v>0</v>
          </cell>
          <cell r="J38" t="str">
            <v>B00037</v>
          </cell>
        </row>
        <row r="39">
          <cell r="A39" t="str">
            <v>강이형관부설(φ250㎜,인력)</v>
          </cell>
          <cell r="B39" t="str">
            <v>제  38 호표</v>
          </cell>
          <cell r="C39" t="str">
            <v>강이형관부설</v>
          </cell>
          <cell r="D39" t="str">
            <v>(φ250㎜,인력)</v>
          </cell>
          <cell r="E39" t="str">
            <v>개소</v>
          </cell>
          <cell r="F39">
            <v>21261</v>
          </cell>
          <cell r="G39">
            <v>21261</v>
          </cell>
          <cell r="H39">
            <v>0</v>
          </cell>
          <cell r="I39">
            <v>0</v>
          </cell>
          <cell r="J39" t="str">
            <v>B00038</v>
          </cell>
        </row>
        <row r="40">
          <cell r="A40" t="str">
            <v>강이형관부설(φ300㎜)</v>
          </cell>
          <cell r="B40" t="str">
            <v>제  39 호표</v>
          </cell>
          <cell r="C40" t="str">
            <v>강이형관부설</v>
          </cell>
          <cell r="D40" t="str">
            <v>(φ300㎜)</v>
          </cell>
          <cell r="E40" t="str">
            <v>개소</v>
          </cell>
          <cell r="F40">
            <v>19531</v>
          </cell>
          <cell r="G40">
            <v>13275</v>
          </cell>
          <cell r="H40">
            <v>954</v>
          </cell>
          <cell r="I40">
            <v>5302</v>
          </cell>
          <cell r="J40" t="str">
            <v>B00039</v>
          </cell>
        </row>
        <row r="41">
          <cell r="A41" t="str">
            <v>강이형관부설(φ350㎜)</v>
          </cell>
          <cell r="B41" t="str">
            <v>제  40 호표</v>
          </cell>
          <cell r="C41" t="str">
            <v>강이형관부설</v>
          </cell>
          <cell r="D41" t="str">
            <v>(φ350㎜)</v>
          </cell>
          <cell r="E41" t="str">
            <v>개소</v>
          </cell>
          <cell r="F41">
            <v>23420</v>
          </cell>
          <cell r="G41">
            <v>16414</v>
          </cell>
          <cell r="H41">
            <v>1068</v>
          </cell>
          <cell r="I41">
            <v>5938</v>
          </cell>
          <cell r="J41" t="str">
            <v>B00040</v>
          </cell>
        </row>
        <row r="42">
          <cell r="A42" t="str">
            <v>강이형관부설(φ400㎜)</v>
          </cell>
          <cell r="B42" t="str">
            <v>제  41 호표</v>
          </cell>
          <cell r="C42" t="str">
            <v>강이형관부설</v>
          </cell>
          <cell r="D42" t="str">
            <v>(φ400㎜)</v>
          </cell>
          <cell r="E42" t="str">
            <v>개소</v>
          </cell>
          <cell r="F42">
            <v>31195</v>
          </cell>
          <cell r="G42">
            <v>21936</v>
          </cell>
          <cell r="H42">
            <v>1412</v>
          </cell>
          <cell r="I42">
            <v>7847</v>
          </cell>
          <cell r="J42" t="str">
            <v>B00041</v>
          </cell>
        </row>
        <row r="43">
          <cell r="A43" t="str">
            <v>강이형관부설(φ450㎜)</v>
          </cell>
          <cell r="B43" t="str">
            <v>제  42 호표</v>
          </cell>
          <cell r="C43" t="str">
            <v>강이형관부설</v>
          </cell>
          <cell r="D43" t="str">
            <v>(φ450㎜)</v>
          </cell>
          <cell r="E43" t="str">
            <v>개소</v>
          </cell>
          <cell r="F43">
            <v>35036</v>
          </cell>
          <cell r="G43">
            <v>25527</v>
          </cell>
          <cell r="H43">
            <v>1450</v>
          </cell>
          <cell r="I43">
            <v>8059</v>
          </cell>
          <cell r="J43" t="str">
            <v>B00042</v>
          </cell>
        </row>
        <row r="44">
          <cell r="A44" t="str">
            <v>강이형관부설(φ500㎜)</v>
          </cell>
          <cell r="B44" t="str">
            <v>제  43 호표</v>
          </cell>
          <cell r="C44" t="str">
            <v>강이형관부설</v>
          </cell>
          <cell r="D44" t="str">
            <v>(φ500㎜)</v>
          </cell>
          <cell r="E44" t="str">
            <v>개소</v>
          </cell>
          <cell r="F44">
            <v>39915</v>
          </cell>
          <cell r="G44">
            <v>29904</v>
          </cell>
          <cell r="H44">
            <v>1527</v>
          </cell>
          <cell r="I44">
            <v>8484</v>
          </cell>
          <cell r="J44" t="str">
            <v>B00043</v>
          </cell>
        </row>
        <row r="45">
          <cell r="A45" t="str">
            <v>강이형관부설(φ600㎜)</v>
          </cell>
          <cell r="B45" t="str">
            <v>제  44 호표</v>
          </cell>
          <cell r="C45" t="str">
            <v>강이형관부설</v>
          </cell>
          <cell r="D45" t="str">
            <v>(φ600㎜)</v>
          </cell>
          <cell r="E45" t="str">
            <v>개소</v>
          </cell>
          <cell r="F45">
            <v>45727</v>
          </cell>
          <cell r="G45">
            <v>35216</v>
          </cell>
          <cell r="H45">
            <v>1603</v>
          </cell>
          <cell r="I45">
            <v>8908</v>
          </cell>
          <cell r="J45" t="str">
            <v>B00044</v>
          </cell>
        </row>
        <row r="46">
          <cell r="A46" t="str">
            <v>강이형관부설(φ700㎜)</v>
          </cell>
          <cell r="B46" t="str">
            <v>제  45 호표</v>
          </cell>
          <cell r="C46" t="str">
            <v>강이형관부설</v>
          </cell>
          <cell r="D46" t="str">
            <v>(φ700㎜)</v>
          </cell>
          <cell r="E46" t="str">
            <v>개소</v>
          </cell>
          <cell r="F46">
            <v>52916</v>
          </cell>
          <cell r="G46">
            <v>42155</v>
          </cell>
          <cell r="H46">
            <v>1641</v>
          </cell>
          <cell r="I46">
            <v>9120</v>
          </cell>
          <cell r="J46" t="str">
            <v>B00045</v>
          </cell>
        </row>
        <row r="47">
          <cell r="A47" t="str">
            <v>강이형관부설(φ800㎜)</v>
          </cell>
          <cell r="B47" t="str">
            <v>제  46 호표</v>
          </cell>
          <cell r="C47" t="str">
            <v>강이형관부설</v>
          </cell>
          <cell r="D47" t="str">
            <v>(φ800㎜)</v>
          </cell>
          <cell r="E47" t="str">
            <v>개소</v>
          </cell>
          <cell r="F47">
            <v>79313</v>
          </cell>
          <cell r="G47">
            <v>55192</v>
          </cell>
          <cell r="H47">
            <v>3144</v>
          </cell>
          <cell r="I47">
            <v>20977</v>
          </cell>
          <cell r="J47" t="str">
            <v>B00046</v>
          </cell>
        </row>
        <row r="48">
          <cell r="A48" t="str">
            <v>강이형관부설(φ1100㎜)</v>
          </cell>
          <cell r="B48" t="str">
            <v>제  47 호표</v>
          </cell>
          <cell r="C48" t="str">
            <v>강이형관부설</v>
          </cell>
          <cell r="D48" t="str">
            <v>(φ1100㎜)</v>
          </cell>
          <cell r="E48" t="str">
            <v>개소</v>
          </cell>
          <cell r="F48">
            <v>132685</v>
          </cell>
          <cell r="G48">
            <v>104964</v>
          </cell>
          <cell r="H48">
            <v>3613</v>
          </cell>
          <cell r="I48">
            <v>24108</v>
          </cell>
          <cell r="J48" t="str">
            <v>B00047</v>
          </cell>
        </row>
        <row r="49">
          <cell r="A49" t="str">
            <v>강이형관부설(φ1200㎜)</v>
          </cell>
          <cell r="B49" t="str">
            <v>제  48 호표</v>
          </cell>
          <cell r="C49" t="str">
            <v>강이형관부설</v>
          </cell>
          <cell r="D49" t="str">
            <v>(φ1200㎜)</v>
          </cell>
          <cell r="E49" t="str">
            <v>개소</v>
          </cell>
          <cell r="F49">
            <v>164400</v>
          </cell>
          <cell r="G49">
            <v>135598</v>
          </cell>
          <cell r="H49">
            <v>3754</v>
          </cell>
          <cell r="I49">
            <v>25048</v>
          </cell>
          <cell r="J49" t="str">
            <v>B00048</v>
          </cell>
        </row>
        <row r="50">
          <cell r="A50" t="str">
            <v>강이형관부설(φ1350㎜)</v>
          </cell>
          <cell r="B50" t="str">
            <v>제  49 호표</v>
          </cell>
          <cell r="C50" t="str">
            <v>강이형관부설</v>
          </cell>
          <cell r="D50" t="str">
            <v>(φ1350㎜)</v>
          </cell>
          <cell r="E50" t="str">
            <v>개소</v>
          </cell>
          <cell r="F50">
            <v>208177</v>
          </cell>
          <cell r="G50">
            <v>176856</v>
          </cell>
          <cell r="H50">
            <v>4082</v>
          </cell>
          <cell r="I50">
            <v>27239</v>
          </cell>
          <cell r="J50" t="str">
            <v>B00049</v>
          </cell>
        </row>
        <row r="51">
          <cell r="A51" t="str">
            <v>강이형관부설(φ900㎜)</v>
          </cell>
          <cell r="B51" t="str">
            <v>제  50 호표</v>
          </cell>
          <cell r="C51" t="str">
            <v>강이형관부설</v>
          </cell>
          <cell r="D51" t="str">
            <v>(φ900㎜)</v>
          </cell>
          <cell r="E51" t="str">
            <v>개소</v>
          </cell>
          <cell r="F51">
            <v>92256</v>
          </cell>
          <cell r="G51">
            <v>67055</v>
          </cell>
          <cell r="H51">
            <v>3284</v>
          </cell>
          <cell r="I51">
            <v>21917</v>
          </cell>
          <cell r="J51" t="str">
            <v>B00050</v>
          </cell>
        </row>
        <row r="52">
          <cell r="A52" t="str">
            <v>강이형관부설(기계)(φ1000㎜)</v>
          </cell>
          <cell r="B52" t="str">
            <v>제  51 호표</v>
          </cell>
          <cell r="C52" t="str">
            <v>강이형관부설(기계)</v>
          </cell>
          <cell r="D52" t="str">
            <v>(φ1000㎜)</v>
          </cell>
          <cell r="E52" t="str">
            <v>본</v>
          </cell>
          <cell r="F52">
            <v>107613</v>
          </cell>
          <cell r="G52">
            <v>81332</v>
          </cell>
          <cell r="H52">
            <v>3425</v>
          </cell>
          <cell r="I52">
            <v>22856</v>
          </cell>
          <cell r="J52" t="str">
            <v>B00051</v>
          </cell>
        </row>
        <row r="53">
          <cell r="A53" t="str">
            <v>강이형관부설(기계)(φ1500㎜)</v>
          </cell>
          <cell r="B53" t="str">
            <v>제  52 호표</v>
          </cell>
          <cell r="C53" t="str">
            <v>강이형관부설(기계)</v>
          </cell>
          <cell r="D53" t="str">
            <v>(φ1500㎜)</v>
          </cell>
          <cell r="E53" t="str">
            <v>본</v>
          </cell>
          <cell r="F53">
            <v>240914</v>
          </cell>
          <cell r="G53">
            <v>197621</v>
          </cell>
          <cell r="H53">
            <v>5695</v>
          </cell>
          <cell r="I53">
            <v>37598</v>
          </cell>
          <cell r="J53" t="str">
            <v>B00052</v>
          </cell>
        </row>
        <row r="54">
          <cell r="A54" t="str">
            <v>강이형관부설(기계)(φ1600㎜)</v>
          </cell>
          <cell r="B54" t="str">
            <v>제  53 호표</v>
          </cell>
          <cell r="C54" t="str">
            <v>강이형관부설(기계)</v>
          </cell>
          <cell r="D54" t="str">
            <v>(φ1600㎜)</v>
          </cell>
          <cell r="E54" t="str">
            <v>본</v>
          </cell>
          <cell r="F54">
            <v>255586</v>
          </cell>
          <cell r="G54">
            <v>209966</v>
          </cell>
          <cell r="H54">
            <v>6001</v>
          </cell>
          <cell r="I54">
            <v>39619</v>
          </cell>
          <cell r="J54" t="str">
            <v>B00053</v>
          </cell>
        </row>
        <row r="55">
          <cell r="A55" t="str">
            <v>강이형관부설(기계)(φ1650㎜)</v>
          </cell>
          <cell r="B55" t="str">
            <v>제  54 호표</v>
          </cell>
          <cell r="C55" t="str">
            <v>강이형관부설(기계)</v>
          </cell>
          <cell r="D55" t="str">
            <v>(φ1650㎜)</v>
          </cell>
          <cell r="E55" t="str">
            <v>본</v>
          </cell>
          <cell r="F55">
            <v>270103</v>
          </cell>
          <cell r="G55">
            <v>222155</v>
          </cell>
          <cell r="H55">
            <v>6308</v>
          </cell>
          <cell r="I55">
            <v>41640</v>
          </cell>
          <cell r="J55" t="str">
            <v>B00054</v>
          </cell>
        </row>
        <row r="56">
          <cell r="A56" t="str">
            <v>강이형관부설(φ1800㎜)</v>
          </cell>
          <cell r="B56" t="str">
            <v>제  55 호표</v>
          </cell>
          <cell r="C56" t="str">
            <v>강이형관부설</v>
          </cell>
          <cell r="D56" t="str">
            <v>(φ1800㎜)</v>
          </cell>
          <cell r="E56" t="str">
            <v>본</v>
          </cell>
          <cell r="F56">
            <v>313804</v>
          </cell>
          <cell r="G56">
            <v>259339</v>
          </cell>
          <cell r="H56">
            <v>7165</v>
          </cell>
          <cell r="I56">
            <v>47300</v>
          </cell>
          <cell r="J56" t="str">
            <v>B00055</v>
          </cell>
        </row>
        <row r="57">
          <cell r="A57" t="str">
            <v>강이형관부설(기계)(φ1900㎜)</v>
          </cell>
          <cell r="B57" t="str">
            <v>제  56 호표</v>
          </cell>
          <cell r="C57" t="str">
            <v>강이형관부설(기계)</v>
          </cell>
          <cell r="D57" t="str">
            <v>(φ1900㎜)</v>
          </cell>
          <cell r="E57" t="str">
            <v>본</v>
          </cell>
          <cell r="F57">
            <v>342604</v>
          </cell>
          <cell r="G57">
            <v>283484</v>
          </cell>
          <cell r="H57">
            <v>7777</v>
          </cell>
          <cell r="I57">
            <v>51343</v>
          </cell>
          <cell r="J57" t="str">
            <v>B00056</v>
          </cell>
        </row>
        <row r="58">
          <cell r="A58" t="str">
            <v>강이형관부설(기계)(φ2000㎜)</v>
          </cell>
          <cell r="B58" t="str">
            <v>제  57 호표</v>
          </cell>
          <cell r="C58" t="str">
            <v>강이형관부설(기계)</v>
          </cell>
          <cell r="D58" t="str">
            <v>(φ2000㎜)</v>
          </cell>
          <cell r="E58" t="str">
            <v>본</v>
          </cell>
          <cell r="F58">
            <v>371406</v>
          </cell>
          <cell r="G58">
            <v>307630</v>
          </cell>
          <cell r="H58">
            <v>8390</v>
          </cell>
          <cell r="I58">
            <v>55386</v>
          </cell>
          <cell r="J58" t="str">
            <v>B00057</v>
          </cell>
        </row>
        <row r="59">
          <cell r="A59" t="str">
            <v>강이형관부설(기계)(φ2100㎜)</v>
          </cell>
          <cell r="B59" t="str">
            <v>제  58 호표</v>
          </cell>
          <cell r="C59" t="str">
            <v>강이형관부설(기계)</v>
          </cell>
          <cell r="D59" t="str">
            <v>(φ2100㎜)</v>
          </cell>
          <cell r="E59" t="str">
            <v>본</v>
          </cell>
          <cell r="F59">
            <v>391481</v>
          </cell>
          <cell r="G59">
            <v>323050</v>
          </cell>
          <cell r="H59">
            <v>9002</v>
          </cell>
          <cell r="I59">
            <v>59429</v>
          </cell>
          <cell r="J59" t="str">
            <v>B00058</v>
          </cell>
        </row>
        <row r="60">
          <cell r="A60" t="str">
            <v>강이형관부설(기계)(φ2200㎜)</v>
          </cell>
          <cell r="B60" t="str">
            <v>제  59 호표</v>
          </cell>
          <cell r="C60" t="str">
            <v>강이형관부설(기계)</v>
          </cell>
          <cell r="D60" t="str">
            <v>(φ2200㎜)</v>
          </cell>
          <cell r="E60" t="str">
            <v>본</v>
          </cell>
          <cell r="F60">
            <v>412104</v>
          </cell>
          <cell r="G60">
            <v>339018</v>
          </cell>
          <cell r="H60">
            <v>9615</v>
          </cell>
          <cell r="I60">
            <v>63471</v>
          </cell>
          <cell r="J60" t="str">
            <v>B00059</v>
          </cell>
        </row>
        <row r="61">
          <cell r="A61" t="str">
            <v>강이형관부설(기계)(φ2300㎜)</v>
          </cell>
          <cell r="B61" t="str">
            <v>제  60 호표</v>
          </cell>
          <cell r="C61" t="str">
            <v>강이형관부설(기계)</v>
          </cell>
          <cell r="D61" t="str">
            <v>(φ2300㎜)</v>
          </cell>
          <cell r="E61" t="str">
            <v>본</v>
          </cell>
          <cell r="F61">
            <v>437009</v>
          </cell>
          <cell r="G61">
            <v>359268</v>
          </cell>
          <cell r="H61">
            <v>10227</v>
          </cell>
          <cell r="I61">
            <v>67514</v>
          </cell>
          <cell r="J61" t="str">
            <v>B00060</v>
          </cell>
        </row>
        <row r="62">
          <cell r="A62" t="str">
            <v>강이형관부설(기계)(φ2400㎜)</v>
          </cell>
          <cell r="B62" t="str">
            <v>제  61 호표</v>
          </cell>
          <cell r="C62" t="str">
            <v>강이형관부설(기계)</v>
          </cell>
          <cell r="D62" t="str">
            <v>(φ2400㎜)</v>
          </cell>
          <cell r="E62" t="str">
            <v>본</v>
          </cell>
          <cell r="F62">
            <v>462850</v>
          </cell>
          <cell r="G62">
            <v>380453</v>
          </cell>
          <cell r="H62">
            <v>10840</v>
          </cell>
          <cell r="I62">
            <v>71557</v>
          </cell>
          <cell r="J62" t="str">
            <v>B00061</v>
          </cell>
        </row>
        <row r="63">
          <cell r="A63" t="str">
            <v>강이형관부설(기계)(φ2500㎜)</v>
          </cell>
          <cell r="B63" t="str">
            <v>제  62 호표</v>
          </cell>
          <cell r="C63" t="str">
            <v>강이형관부설(기계)</v>
          </cell>
          <cell r="D63" t="str">
            <v>(φ2500㎜)</v>
          </cell>
          <cell r="E63" t="str">
            <v>본</v>
          </cell>
          <cell r="F63">
            <v>483353</v>
          </cell>
          <cell r="G63">
            <v>399560</v>
          </cell>
          <cell r="H63">
            <v>11023</v>
          </cell>
          <cell r="I63">
            <v>72770</v>
          </cell>
          <cell r="J63" t="str">
            <v>B00062</v>
          </cell>
        </row>
        <row r="64">
          <cell r="A64" t="str">
            <v>강이형관부설(기계)(φ2600㎜)</v>
          </cell>
          <cell r="B64" t="str">
            <v>제  63 호표</v>
          </cell>
          <cell r="C64" t="str">
            <v>강이형관부설(기계)</v>
          </cell>
          <cell r="D64" t="str">
            <v>(φ2600㎜)</v>
          </cell>
          <cell r="E64" t="str">
            <v>본</v>
          </cell>
          <cell r="F64">
            <v>508804</v>
          </cell>
          <cell r="G64">
            <v>420355</v>
          </cell>
          <cell r="H64">
            <v>11636</v>
          </cell>
          <cell r="I64">
            <v>76813</v>
          </cell>
          <cell r="J64" t="str">
            <v>B00063</v>
          </cell>
        </row>
        <row r="65">
          <cell r="A65" t="str">
            <v>강이형관부설(기계)(φ2700㎜)</v>
          </cell>
          <cell r="B65" t="str">
            <v>제  64 호표</v>
          </cell>
          <cell r="C65" t="str">
            <v>강이형관부설(기계)</v>
          </cell>
          <cell r="D65" t="str">
            <v>(φ2700㎜)</v>
          </cell>
          <cell r="E65" t="str">
            <v>본</v>
          </cell>
          <cell r="F65">
            <v>533477</v>
          </cell>
          <cell r="G65">
            <v>440373</v>
          </cell>
          <cell r="H65">
            <v>12248</v>
          </cell>
          <cell r="I65">
            <v>80856</v>
          </cell>
          <cell r="J65" t="str">
            <v>B00064</v>
          </cell>
        </row>
        <row r="66">
          <cell r="A66" t="str">
            <v>강이형관부설(기계)(φ2800㎜)</v>
          </cell>
          <cell r="B66" t="str">
            <v>제  65 호표</v>
          </cell>
          <cell r="C66" t="str">
            <v>강이형관부설(기계)</v>
          </cell>
          <cell r="D66" t="str">
            <v>(φ2800㎜)</v>
          </cell>
          <cell r="E66" t="str">
            <v>본</v>
          </cell>
          <cell r="F66">
            <v>558927</v>
          </cell>
          <cell r="G66">
            <v>461168</v>
          </cell>
          <cell r="H66">
            <v>12861</v>
          </cell>
          <cell r="I66">
            <v>84898</v>
          </cell>
          <cell r="J66" t="str">
            <v>B00065</v>
          </cell>
        </row>
        <row r="67">
          <cell r="A67" t="str">
            <v>강이형관부설(기계)(φ2900㎜)</v>
          </cell>
          <cell r="B67" t="str">
            <v>제  66 호표</v>
          </cell>
          <cell r="C67" t="str">
            <v>강이형관부설(기계)</v>
          </cell>
          <cell r="D67" t="str">
            <v>(φ2900㎜)</v>
          </cell>
          <cell r="E67" t="str">
            <v>본</v>
          </cell>
          <cell r="F67">
            <v>584378</v>
          </cell>
          <cell r="G67">
            <v>481964</v>
          </cell>
          <cell r="H67">
            <v>13473</v>
          </cell>
          <cell r="I67">
            <v>88941</v>
          </cell>
          <cell r="J67" t="str">
            <v>B00066</v>
          </cell>
        </row>
        <row r="68">
          <cell r="A68" t="str">
            <v>강이형관부설(기계)(φ3000㎜)</v>
          </cell>
          <cell r="B68" t="str">
            <v>제  67 호표</v>
          </cell>
          <cell r="C68" t="str">
            <v>강이형관부설(기계)</v>
          </cell>
          <cell r="D68" t="str">
            <v>(φ3000㎜)</v>
          </cell>
          <cell r="E68" t="str">
            <v>본</v>
          </cell>
          <cell r="F68">
            <v>609830</v>
          </cell>
          <cell r="G68">
            <v>502760</v>
          </cell>
          <cell r="H68">
            <v>14086</v>
          </cell>
          <cell r="I68">
            <v>92984</v>
          </cell>
          <cell r="J68" t="str">
            <v>B00067</v>
          </cell>
        </row>
        <row r="69">
          <cell r="A69" t="str">
            <v>강이형관접합및부설(φ200㎜,인력)</v>
          </cell>
          <cell r="B69" t="str">
            <v>제  68 호표</v>
          </cell>
          <cell r="C69" t="str">
            <v>강이형관접합및부설</v>
          </cell>
          <cell r="D69" t="str">
            <v>(φ200㎜,인력)</v>
          </cell>
          <cell r="E69" t="str">
            <v>본</v>
          </cell>
          <cell r="F69">
            <v>66414</v>
          </cell>
          <cell r="G69">
            <v>46097</v>
          </cell>
          <cell r="H69">
            <v>18919</v>
          </cell>
          <cell r="I69">
            <v>1398</v>
          </cell>
          <cell r="J69" t="str">
            <v>B00068</v>
          </cell>
        </row>
        <row r="70">
          <cell r="A70" t="str">
            <v>강이형관접합및부설(φ300㎜)</v>
          </cell>
          <cell r="B70" t="str">
            <v>제  69 호표</v>
          </cell>
          <cell r="C70" t="str">
            <v>강이형관접합및부설</v>
          </cell>
          <cell r="D70" t="str">
            <v>(φ300㎜)</v>
          </cell>
          <cell r="E70" t="str">
            <v>개소</v>
          </cell>
          <cell r="F70">
            <v>100634</v>
          </cell>
          <cell r="G70">
            <v>62737</v>
          </cell>
          <cell r="H70">
            <v>28440</v>
          </cell>
          <cell r="I70">
            <v>9457</v>
          </cell>
          <cell r="J70" t="str">
            <v>B00069</v>
          </cell>
        </row>
        <row r="71">
          <cell r="A71" t="str">
            <v>강이형관접합및부설(φ350㎜)</v>
          </cell>
          <cell r="B71" t="str">
            <v>제  70 호표</v>
          </cell>
          <cell r="C71" t="str">
            <v>강이형관접합및부설</v>
          </cell>
          <cell r="D71" t="str">
            <v>(φ350㎜)</v>
          </cell>
          <cell r="E71" t="str">
            <v>개소</v>
          </cell>
          <cell r="F71">
            <v>112315</v>
          </cell>
          <cell r="G71">
            <v>69154</v>
          </cell>
          <cell r="H71">
            <v>32306</v>
          </cell>
          <cell r="I71">
            <v>10855</v>
          </cell>
          <cell r="J71" t="str">
            <v>B00070</v>
          </cell>
        </row>
        <row r="72">
          <cell r="A72" t="str">
            <v>강이형관접합및부설(φ400㎜)</v>
          </cell>
          <cell r="B72" t="str">
            <v>제  71 호표</v>
          </cell>
          <cell r="C72" t="str">
            <v>강이형관접합및부설</v>
          </cell>
          <cell r="D72" t="str">
            <v>(φ400㎜)</v>
          </cell>
          <cell r="E72" t="str">
            <v>개소</v>
          </cell>
          <cell r="F72">
            <v>133165</v>
          </cell>
          <cell r="G72">
            <v>82135</v>
          </cell>
          <cell r="H72">
            <v>37244</v>
          </cell>
          <cell r="I72">
            <v>13786</v>
          </cell>
          <cell r="J72" t="str">
            <v>B00071</v>
          </cell>
        </row>
        <row r="73">
          <cell r="A73" t="str">
            <v>강이형관접합및부설(φ500㎜)</v>
          </cell>
          <cell r="B73" t="str">
            <v>제  72 호표</v>
          </cell>
          <cell r="C73" t="str">
            <v>강이형관접합및부설</v>
          </cell>
          <cell r="D73" t="str">
            <v>(φ500㎜)</v>
          </cell>
          <cell r="E73" t="str">
            <v>개소</v>
          </cell>
          <cell r="F73">
            <v>165048</v>
          </cell>
          <cell r="G73">
            <v>103048</v>
          </cell>
          <cell r="H73">
            <v>46430</v>
          </cell>
          <cell r="I73">
            <v>15570</v>
          </cell>
          <cell r="J73" t="str">
            <v>B00072</v>
          </cell>
        </row>
        <row r="74">
          <cell r="A74" t="str">
            <v>강이형관접합및부설(φ600㎜)</v>
          </cell>
          <cell r="B74" t="str">
            <v>제  73 호표</v>
          </cell>
          <cell r="C74" t="str">
            <v>강이형관접합및부설</v>
          </cell>
          <cell r="D74" t="str">
            <v>(φ600㎜)</v>
          </cell>
          <cell r="E74" t="str">
            <v>개소</v>
          </cell>
          <cell r="F74">
            <v>251999</v>
          </cell>
          <cell r="G74">
            <v>163740</v>
          </cell>
          <cell r="H74">
            <v>68648</v>
          </cell>
          <cell r="I74">
            <v>19611</v>
          </cell>
          <cell r="J74" t="str">
            <v>B00073</v>
          </cell>
        </row>
        <row r="75">
          <cell r="A75" t="str">
            <v>강이형관접합및부설(φ700㎜)</v>
          </cell>
          <cell r="B75" t="str">
            <v>제  74 호표</v>
          </cell>
          <cell r="C75" t="str">
            <v>강이형관접합및부설</v>
          </cell>
          <cell r="D75" t="str">
            <v>(φ700㎜)</v>
          </cell>
          <cell r="E75" t="str">
            <v>개소</v>
          </cell>
          <cell r="F75">
            <v>292307</v>
          </cell>
          <cell r="G75">
            <v>196056</v>
          </cell>
          <cell r="H75">
            <v>76809</v>
          </cell>
          <cell r="I75">
            <v>19442</v>
          </cell>
          <cell r="J75" t="str">
            <v>B00074</v>
          </cell>
        </row>
        <row r="76">
          <cell r="A76" t="str">
            <v>강이형관접합및부설(φ800㎜)</v>
          </cell>
          <cell r="B76" t="str">
            <v>제  75 호표</v>
          </cell>
          <cell r="C76" t="str">
            <v>강이형관접합및부설</v>
          </cell>
          <cell r="D76" t="str">
            <v>(φ800㎜)</v>
          </cell>
          <cell r="E76" t="str">
            <v>개소</v>
          </cell>
          <cell r="F76">
            <v>391909</v>
          </cell>
          <cell r="G76">
            <v>264670</v>
          </cell>
          <cell r="H76">
            <v>97004</v>
          </cell>
          <cell r="I76">
            <v>30235</v>
          </cell>
          <cell r="J76" t="str">
            <v>B00075</v>
          </cell>
        </row>
        <row r="77">
          <cell r="A77" t="str">
            <v>강이형관접합및부설(φ900㎜)</v>
          </cell>
          <cell r="B77" t="str">
            <v>제  76 호표</v>
          </cell>
          <cell r="C77" t="str">
            <v>강이형관접합및부설</v>
          </cell>
          <cell r="D77" t="str">
            <v>(φ900㎜)</v>
          </cell>
          <cell r="E77" t="str">
            <v>개소</v>
          </cell>
          <cell r="F77">
            <v>451811</v>
          </cell>
          <cell r="G77">
            <v>301497</v>
          </cell>
          <cell r="H77">
            <v>114751</v>
          </cell>
          <cell r="I77">
            <v>35563</v>
          </cell>
          <cell r="J77" t="str">
            <v>B00076</v>
          </cell>
        </row>
        <row r="78">
          <cell r="A78" t="str">
            <v>강이형관접합및부설(φ1000㎜)</v>
          </cell>
          <cell r="B78" t="str">
            <v>제  77 호표</v>
          </cell>
          <cell r="C78" t="str">
            <v>강이형관접합및부설</v>
          </cell>
          <cell r="D78" t="str">
            <v>(φ1000㎜)</v>
          </cell>
          <cell r="E78" t="str">
            <v>개소</v>
          </cell>
          <cell r="F78">
            <v>572727</v>
          </cell>
          <cell r="G78">
            <v>396361</v>
          </cell>
          <cell r="H78">
            <v>134850</v>
          </cell>
          <cell r="I78">
            <v>41516</v>
          </cell>
          <cell r="J78" t="str">
            <v>B00077</v>
          </cell>
        </row>
        <row r="79">
          <cell r="A79" t="str">
            <v>강이형관접합및부설(φ1100㎜)</v>
          </cell>
          <cell r="B79" t="str">
            <v>제  78 호표</v>
          </cell>
          <cell r="C79" t="str">
            <v>강이형관접합및부설</v>
          </cell>
          <cell r="D79" t="str">
            <v>(φ1100㎜)</v>
          </cell>
          <cell r="E79" t="str">
            <v>개소</v>
          </cell>
          <cell r="F79">
            <v>610392</v>
          </cell>
          <cell r="G79">
            <v>420116</v>
          </cell>
          <cell r="H79">
            <v>146591</v>
          </cell>
          <cell r="I79">
            <v>43685</v>
          </cell>
          <cell r="J79" t="str">
            <v>B00078</v>
          </cell>
        </row>
        <row r="80">
          <cell r="A80" t="str">
            <v>강이형관접합및부설(φ1350㎜)</v>
          </cell>
          <cell r="B80" t="str">
            <v>제  79 호표</v>
          </cell>
          <cell r="C80" t="str">
            <v>강이형관접합및부설</v>
          </cell>
          <cell r="D80" t="str">
            <v>(φ1350㎜)</v>
          </cell>
          <cell r="E80" t="str">
            <v>개소</v>
          </cell>
          <cell r="F80">
            <v>770704</v>
          </cell>
          <cell r="G80">
            <v>542629</v>
          </cell>
          <cell r="H80">
            <v>170930</v>
          </cell>
          <cell r="I80">
            <v>57145</v>
          </cell>
          <cell r="J80" t="str">
            <v>B00079</v>
          </cell>
        </row>
        <row r="81">
          <cell r="A81" t="str">
            <v>강이형관접합및부설(φ1500㎜)</v>
          </cell>
          <cell r="B81" t="str">
            <v>제  80 호표</v>
          </cell>
          <cell r="C81" t="str">
            <v>강이형관접합및부설</v>
          </cell>
          <cell r="D81" t="str">
            <v>(φ1500㎜)</v>
          </cell>
          <cell r="E81" t="str">
            <v>개소</v>
          </cell>
          <cell r="F81">
            <v>851787</v>
          </cell>
          <cell r="G81">
            <v>584470</v>
          </cell>
          <cell r="H81">
            <v>192443</v>
          </cell>
          <cell r="I81">
            <v>74874</v>
          </cell>
          <cell r="J81" t="str">
            <v>B00080</v>
          </cell>
        </row>
        <row r="82">
          <cell r="A82" t="str">
            <v>강이형관접합및부설(φ1800㎜)</v>
          </cell>
          <cell r="B82" t="str">
            <v>제  81 호표</v>
          </cell>
          <cell r="C82" t="str">
            <v>강이형관접합및부설</v>
          </cell>
          <cell r="D82" t="str">
            <v>(φ1800㎜)</v>
          </cell>
          <cell r="E82" t="str">
            <v>개소</v>
          </cell>
          <cell r="F82">
            <v>1098072</v>
          </cell>
          <cell r="G82">
            <v>752737</v>
          </cell>
          <cell r="H82">
            <v>251634</v>
          </cell>
          <cell r="I82">
            <v>93701</v>
          </cell>
          <cell r="J82" t="str">
            <v>B00081</v>
          </cell>
        </row>
        <row r="83">
          <cell r="A83" t="str">
            <v>강이형관접합및부설(φ2200㎜)</v>
          </cell>
          <cell r="B83" t="str">
            <v>제  82 호표</v>
          </cell>
          <cell r="C83" t="str">
            <v>강이형관접합및부설</v>
          </cell>
          <cell r="D83" t="str">
            <v>(φ2200㎜)</v>
          </cell>
          <cell r="E83" t="str">
            <v>개소</v>
          </cell>
          <cell r="F83">
            <v>1578239</v>
          </cell>
          <cell r="G83">
            <v>1106934</v>
          </cell>
          <cell r="H83">
            <v>336326</v>
          </cell>
          <cell r="I83">
            <v>134979</v>
          </cell>
          <cell r="J83" t="str">
            <v>B00082</v>
          </cell>
        </row>
        <row r="84">
          <cell r="A84" t="str">
            <v>강이형관접합및부설(φ450㎜)</v>
          </cell>
          <cell r="B84" t="str">
            <v>제  83 호표</v>
          </cell>
          <cell r="C84" t="str">
            <v>강이형관접합및부설</v>
          </cell>
          <cell r="D84" t="str">
            <v>(φ450㎜)</v>
          </cell>
          <cell r="E84" t="str">
            <v>개소</v>
          </cell>
          <cell r="F84">
            <v>195551</v>
          </cell>
          <cell r="G84">
            <v>105222</v>
          </cell>
          <cell r="H84">
            <v>75521</v>
          </cell>
          <cell r="I84">
            <v>14808</v>
          </cell>
          <cell r="J84" t="str">
            <v>B00083</v>
          </cell>
        </row>
        <row r="85">
          <cell r="A85" t="str">
            <v>강이형관접합및부설(φ1200㎜)</v>
          </cell>
          <cell r="B85" t="str">
            <v>제  84 호표</v>
          </cell>
          <cell r="C85" t="str">
            <v>강이형관접합및부설</v>
          </cell>
          <cell r="D85" t="str">
            <v>(φ1200㎜)</v>
          </cell>
          <cell r="E85" t="str">
            <v>개소</v>
          </cell>
          <cell r="F85">
            <v>675749</v>
          </cell>
          <cell r="G85">
            <v>461180</v>
          </cell>
          <cell r="H85">
            <v>167292</v>
          </cell>
          <cell r="I85">
            <v>47277</v>
          </cell>
          <cell r="J85" t="str">
            <v>B00084</v>
          </cell>
        </row>
        <row r="86">
          <cell r="A86" t="str">
            <v>강이형관접합및부설(φ1600㎜)</v>
          </cell>
          <cell r="B86" t="str">
            <v>제  85 호표</v>
          </cell>
          <cell r="C86" t="str">
            <v>강이형관접합및부설</v>
          </cell>
          <cell r="D86" t="str">
            <v>(φ1600㎜)</v>
          </cell>
          <cell r="E86" t="str">
            <v>개소</v>
          </cell>
          <cell r="F86">
            <v>905663</v>
          </cell>
          <cell r="G86">
            <v>622972</v>
          </cell>
          <cell r="H86">
            <v>203378</v>
          </cell>
          <cell r="I86">
            <v>79313</v>
          </cell>
          <cell r="J86" t="str">
            <v>B00085</v>
          </cell>
        </row>
        <row r="87">
          <cell r="A87" t="str">
            <v>강이형관접합및부설(φ1650㎜)</v>
          </cell>
          <cell r="B87" t="str">
            <v>제  86 호표</v>
          </cell>
          <cell r="C87" t="str">
            <v>강이형관접합및부설</v>
          </cell>
          <cell r="D87" t="str">
            <v>(φ1650㎜)</v>
          </cell>
          <cell r="E87" t="str">
            <v>개소</v>
          </cell>
          <cell r="F87">
            <v>955464</v>
          </cell>
          <cell r="G87">
            <v>657896</v>
          </cell>
          <cell r="H87">
            <v>214268</v>
          </cell>
          <cell r="I87">
            <v>83300</v>
          </cell>
          <cell r="J87" t="str">
            <v>B00086</v>
          </cell>
        </row>
        <row r="88">
          <cell r="A88" t="str">
            <v>강이형관접합및부설(φ1900㎜)</v>
          </cell>
          <cell r="B88" t="str">
            <v>제  87 호표</v>
          </cell>
          <cell r="C88" t="str">
            <v>강이형관접합및부설</v>
          </cell>
          <cell r="D88" t="str">
            <v>(φ1900㎜)</v>
          </cell>
          <cell r="E88" t="str">
            <v>개소</v>
          </cell>
          <cell r="F88">
            <v>1206933</v>
          </cell>
          <cell r="G88">
            <v>829246</v>
          </cell>
          <cell r="H88">
            <v>273582</v>
          </cell>
          <cell r="I88">
            <v>104105</v>
          </cell>
          <cell r="J88" t="str">
            <v>B00087</v>
          </cell>
        </row>
        <row r="89">
          <cell r="A89" t="str">
            <v>강이형관접합및부설(φ2000㎜)</v>
          </cell>
          <cell r="B89" t="str">
            <v>제  88 호표</v>
          </cell>
          <cell r="C89" t="str">
            <v>강이형관접합및부설</v>
          </cell>
          <cell r="D89" t="str">
            <v>(φ2000㎜)</v>
          </cell>
          <cell r="E89" t="str">
            <v>개소</v>
          </cell>
          <cell r="F89">
            <v>1448021</v>
          </cell>
          <cell r="G89">
            <v>1037999</v>
          </cell>
          <cell r="H89">
            <v>295465</v>
          </cell>
          <cell r="I89">
            <v>114557</v>
          </cell>
          <cell r="J89" t="str">
            <v>B00088</v>
          </cell>
        </row>
        <row r="90">
          <cell r="A90" t="str">
            <v>강이형관접합및부설(φ2100㎜)</v>
          </cell>
          <cell r="B90" t="str">
            <v>제  89 호표</v>
          </cell>
          <cell r="C90" t="str">
            <v>강이형관접합및부설</v>
          </cell>
          <cell r="D90" t="str">
            <v>(φ2100㎜)</v>
          </cell>
          <cell r="E90" t="str">
            <v>개소</v>
          </cell>
          <cell r="F90">
            <v>1512659</v>
          </cell>
          <cell r="G90">
            <v>1071893</v>
          </cell>
          <cell r="H90">
            <v>315998</v>
          </cell>
          <cell r="I90">
            <v>124768</v>
          </cell>
          <cell r="J90" t="str">
            <v>B00089</v>
          </cell>
        </row>
        <row r="91">
          <cell r="A91" t="str">
            <v>강이형관접합및부설(φ2300㎜)</v>
          </cell>
          <cell r="B91" t="str">
            <v>제  90 호표</v>
          </cell>
          <cell r="C91" t="str">
            <v>강이형관접합및부설</v>
          </cell>
          <cell r="D91" t="str">
            <v>(φ2300㎜)</v>
          </cell>
          <cell r="E91" t="str">
            <v>개소</v>
          </cell>
          <cell r="F91">
            <v>1683320</v>
          </cell>
          <cell r="G91">
            <v>1172229</v>
          </cell>
          <cell r="H91">
            <v>363297</v>
          </cell>
          <cell r="I91">
            <v>147794</v>
          </cell>
          <cell r="J91" t="str">
            <v>B00090</v>
          </cell>
        </row>
        <row r="92">
          <cell r="A92" t="str">
            <v>강이형관접합및부설(φ2400㎜)</v>
          </cell>
          <cell r="B92" t="str">
            <v>제  91 호표</v>
          </cell>
          <cell r="C92" t="str">
            <v>강이형관접합및부설</v>
          </cell>
          <cell r="D92" t="str">
            <v>(φ2400㎜)</v>
          </cell>
          <cell r="E92" t="str">
            <v>개소</v>
          </cell>
          <cell r="F92">
            <v>1789080</v>
          </cell>
          <cell r="G92">
            <v>1238228</v>
          </cell>
          <cell r="H92">
            <v>390195</v>
          </cell>
          <cell r="I92">
            <v>160657</v>
          </cell>
          <cell r="J92" t="str">
            <v>B00091</v>
          </cell>
        </row>
        <row r="93">
          <cell r="A93" t="str">
            <v>강이형관접합및부설(φ2500㎜)</v>
          </cell>
          <cell r="B93" t="str">
            <v>제  92 호표</v>
          </cell>
          <cell r="C93" t="str">
            <v>강이형관접합및부설</v>
          </cell>
          <cell r="D93" t="str">
            <v>(φ2500㎜)</v>
          </cell>
          <cell r="E93" t="str">
            <v>개소</v>
          </cell>
          <cell r="F93">
            <v>1847459</v>
          </cell>
          <cell r="G93">
            <v>1271205</v>
          </cell>
          <cell r="H93">
            <v>408939</v>
          </cell>
          <cell r="I93">
            <v>167315</v>
          </cell>
          <cell r="J93" t="str">
            <v>B00092</v>
          </cell>
        </row>
        <row r="94">
          <cell r="A94" t="str">
            <v>강이형관접합및부설(φ2600㎜)</v>
          </cell>
          <cell r="B94" t="str">
            <v>제  93 호표</v>
          </cell>
          <cell r="C94" t="str">
            <v>강이형관접합및부설</v>
          </cell>
          <cell r="D94" t="str">
            <v>(φ2600㎜)</v>
          </cell>
          <cell r="E94" t="str">
            <v>개소</v>
          </cell>
          <cell r="F94">
            <v>1932508</v>
          </cell>
          <cell r="G94">
            <v>1328414</v>
          </cell>
          <cell r="H94">
            <v>425177</v>
          </cell>
          <cell r="I94">
            <v>178917</v>
          </cell>
          <cell r="J94" t="str">
            <v>B00093</v>
          </cell>
        </row>
        <row r="95">
          <cell r="A95" t="str">
            <v>강이형관접합및부설(φ2700㎜)</v>
          </cell>
          <cell r="B95" t="str">
            <v>제  94 호표</v>
          </cell>
          <cell r="C95" t="str">
            <v>강이형관접합및부설</v>
          </cell>
          <cell r="D95" t="str">
            <v>(φ2700㎜)</v>
          </cell>
          <cell r="E95" t="str">
            <v>개소</v>
          </cell>
          <cell r="F95">
            <v>2039249</v>
          </cell>
          <cell r="G95">
            <v>1387342</v>
          </cell>
          <cell r="H95">
            <v>462197</v>
          </cell>
          <cell r="I95">
            <v>189710</v>
          </cell>
          <cell r="J95" t="str">
            <v>B00094</v>
          </cell>
        </row>
        <row r="96">
          <cell r="A96" t="str">
            <v>강이형관접합및부설(φ2800㎜)</v>
          </cell>
          <cell r="B96" t="str">
            <v>제  95 호표</v>
          </cell>
          <cell r="C96" t="str">
            <v>강이형관접합및부설</v>
          </cell>
          <cell r="D96" t="str">
            <v>(φ2800㎜)</v>
          </cell>
          <cell r="E96" t="str">
            <v>개소</v>
          </cell>
          <cell r="F96">
            <v>2135415</v>
          </cell>
          <cell r="G96">
            <v>1446269</v>
          </cell>
          <cell r="H96">
            <v>488642</v>
          </cell>
          <cell r="I96">
            <v>200504</v>
          </cell>
          <cell r="J96" t="str">
            <v>B00095</v>
          </cell>
        </row>
        <row r="97">
          <cell r="A97" t="str">
            <v>강이형관접합및부설(φ2900㎜)</v>
          </cell>
          <cell r="B97" t="str">
            <v>제  96 호표</v>
          </cell>
          <cell r="C97" t="str">
            <v>강이형관접합및부설</v>
          </cell>
          <cell r="D97" t="str">
            <v>(φ2900㎜)</v>
          </cell>
          <cell r="E97" t="str">
            <v>개소</v>
          </cell>
          <cell r="F97">
            <v>2231677</v>
          </cell>
          <cell r="G97">
            <v>1505196</v>
          </cell>
          <cell r="H97">
            <v>515183</v>
          </cell>
          <cell r="I97">
            <v>211298</v>
          </cell>
          <cell r="J97" t="str">
            <v>B00096</v>
          </cell>
        </row>
        <row r="98">
          <cell r="A98" t="str">
            <v>강이형관접합및부설(φ3000㎜)</v>
          </cell>
          <cell r="B98" t="str">
            <v>제  97 호표</v>
          </cell>
          <cell r="C98" t="str">
            <v>강이형관접합및부설</v>
          </cell>
          <cell r="D98" t="str">
            <v>(φ3000㎜)</v>
          </cell>
          <cell r="E98" t="str">
            <v>개소</v>
          </cell>
          <cell r="F98">
            <v>2327870</v>
          </cell>
          <cell r="G98">
            <v>1564123</v>
          </cell>
          <cell r="H98">
            <v>541655</v>
          </cell>
          <cell r="I98">
            <v>222092</v>
          </cell>
          <cell r="J98" t="str">
            <v>B00097</v>
          </cell>
        </row>
        <row r="99">
          <cell r="A99" t="str">
            <v>강직관접합및부설(φ200㎜)</v>
          </cell>
          <cell r="B99" t="str">
            <v>제  98 호표</v>
          </cell>
          <cell r="C99" t="str">
            <v>강직관접합및부설</v>
          </cell>
          <cell r="D99" t="str">
            <v>(φ200㎜)</v>
          </cell>
          <cell r="E99" t="str">
            <v>본</v>
          </cell>
          <cell r="F99">
            <v>119603</v>
          </cell>
          <cell r="G99">
            <v>98564</v>
          </cell>
          <cell r="H99">
            <v>19641</v>
          </cell>
          <cell r="I99">
            <v>1398</v>
          </cell>
          <cell r="J99" t="str">
            <v>B00098</v>
          </cell>
        </row>
        <row r="100">
          <cell r="A100" t="str">
            <v>강직관접합및부설(φ300㎜)</v>
          </cell>
          <cell r="B100" t="str">
            <v>제  99 호표</v>
          </cell>
          <cell r="C100" t="str">
            <v>강직관접합및부설</v>
          </cell>
          <cell r="D100" t="str">
            <v>(φ300㎜)</v>
          </cell>
          <cell r="E100" t="str">
            <v>본</v>
          </cell>
          <cell r="F100">
            <v>145914</v>
          </cell>
          <cell r="G100">
            <v>94269</v>
          </cell>
          <cell r="H100">
            <v>32942</v>
          </cell>
          <cell r="I100">
            <v>18703</v>
          </cell>
          <cell r="J100" t="str">
            <v>B00099</v>
          </cell>
        </row>
        <row r="101">
          <cell r="A101" t="str">
            <v>강직관접합및부설(φ500㎜)</v>
          </cell>
          <cell r="B101" t="str">
            <v>제 100 호표</v>
          </cell>
          <cell r="C101" t="str">
            <v>강직관접합및부설</v>
          </cell>
          <cell r="D101" t="str">
            <v>(φ500㎜)</v>
          </cell>
          <cell r="E101" t="str">
            <v>본</v>
          </cell>
          <cell r="F101">
            <v>251803</v>
          </cell>
          <cell r="G101">
            <v>166025</v>
          </cell>
          <cell r="H101">
            <v>54685</v>
          </cell>
          <cell r="I101">
            <v>31093</v>
          </cell>
          <cell r="J101" t="str">
            <v>B00100</v>
          </cell>
        </row>
        <row r="102">
          <cell r="A102" t="str">
            <v>강직관접합및부설(φ600㎜):9.1m</v>
          </cell>
          <cell r="B102" t="str">
            <v>제 101 호표</v>
          </cell>
          <cell r="C102" t="str">
            <v>강직관접합및부설</v>
          </cell>
          <cell r="D102" t="str">
            <v>(φ600㎜):9.1m</v>
          </cell>
          <cell r="E102" t="str">
            <v>본</v>
          </cell>
          <cell r="F102">
            <v>383467</v>
          </cell>
          <cell r="G102">
            <v>256324</v>
          </cell>
          <cell r="H102">
            <v>73717</v>
          </cell>
          <cell r="I102">
            <v>53426</v>
          </cell>
          <cell r="J102" t="str">
            <v>B00101</v>
          </cell>
        </row>
        <row r="103">
          <cell r="A103" t="str">
            <v>강직관접합및부설(φ700㎜):9.1m</v>
          </cell>
          <cell r="B103" t="str">
            <v>제 102 호표</v>
          </cell>
          <cell r="C103" t="str">
            <v>강직관접합및부설</v>
          </cell>
          <cell r="D103" t="str">
            <v>(φ700㎜):9.1m</v>
          </cell>
          <cell r="E103" t="str">
            <v>본</v>
          </cell>
          <cell r="F103">
            <v>442205</v>
          </cell>
          <cell r="G103">
            <v>305271</v>
          </cell>
          <cell r="H103">
            <v>82112</v>
          </cell>
          <cell r="I103">
            <v>54822</v>
          </cell>
          <cell r="J103" t="str">
            <v>B00102</v>
          </cell>
        </row>
        <row r="104">
          <cell r="A104" t="str">
            <v>강직관접합및부설(φ900㎜):9.1m</v>
          </cell>
          <cell r="B104" t="str">
            <v>제 103 호표</v>
          </cell>
          <cell r="C104" t="str">
            <v>강직관접합및부설</v>
          </cell>
          <cell r="D104" t="str">
            <v>(φ900㎜):9.1m</v>
          </cell>
          <cell r="E104" t="str">
            <v>본</v>
          </cell>
          <cell r="F104">
            <v>691106</v>
          </cell>
          <cell r="G104">
            <v>475267</v>
          </cell>
          <cell r="H104">
            <v>123292</v>
          </cell>
          <cell r="I104">
            <v>92547</v>
          </cell>
          <cell r="J104" t="str">
            <v>B00103</v>
          </cell>
        </row>
        <row r="105">
          <cell r="A105" t="str">
            <v>강직관접합및부설(φ1000㎜):9.1m</v>
          </cell>
          <cell r="B105" t="str">
            <v>제 104 호표</v>
          </cell>
          <cell r="C105" t="str">
            <v>강직관접합및부설</v>
          </cell>
          <cell r="D105" t="str">
            <v>(φ1000㎜):9.1m</v>
          </cell>
          <cell r="E105" t="str">
            <v>본</v>
          </cell>
          <cell r="F105">
            <v>854043</v>
          </cell>
          <cell r="G105">
            <v>608912</v>
          </cell>
          <cell r="H105">
            <v>143813</v>
          </cell>
          <cell r="I105">
            <v>101318</v>
          </cell>
          <cell r="J105" t="str">
            <v>B00104</v>
          </cell>
        </row>
        <row r="106">
          <cell r="A106" t="str">
            <v>강직관접합및부설(φ1350㎜)</v>
          </cell>
          <cell r="B106" t="str">
            <v>제 105 호표</v>
          </cell>
          <cell r="C106" t="str">
            <v>강직관접합및부설</v>
          </cell>
          <cell r="D106" t="str">
            <v>(φ1350㎜)</v>
          </cell>
          <cell r="E106" t="str">
            <v>본</v>
          </cell>
          <cell r="F106">
            <v>1251965</v>
          </cell>
          <cell r="G106">
            <v>925179</v>
          </cell>
          <cell r="H106">
            <v>212495</v>
          </cell>
          <cell r="I106">
            <v>114291</v>
          </cell>
          <cell r="J106" t="str">
            <v>B00105</v>
          </cell>
        </row>
        <row r="107">
          <cell r="A107" t="str">
            <v>강직관접합및부설(φ1650㎜)</v>
          </cell>
          <cell r="B107" t="str">
            <v>제 106 호표</v>
          </cell>
          <cell r="C107" t="str">
            <v>강직관접합및부설</v>
          </cell>
          <cell r="D107" t="str">
            <v>(φ1650㎜)</v>
          </cell>
          <cell r="E107" t="str">
            <v>본</v>
          </cell>
          <cell r="F107">
            <v>1588434</v>
          </cell>
          <cell r="G107">
            <v>1151778</v>
          </cell>
          <cell r="H107">
            <v>270055</v>
          </cell>
          <cell r="I107">
            <v>166601</v>
          </cell>
          <cell r="J107" t="str">
            <v>B00106</v>
          </cell>
        </row>
        <row r="108">
          <cell r="A108" t="str">
            <v>강직관접합및부설(φ2200㎜)</v>
          </cell>
          <cell r="B108" t="str">
            <v>제 107 호표</v>
          </cell>
          <cell r="C108" t="str">
            <v>강직관접합및부설</v>
          </cell>
          <cell r="D108" t="str">
            <v>(φ2200㎜)</v>
          </cell>
          <cell r="E108" t="str">
            <v>본</v>
          </cell>
          <cell r="F108">
            <v>2630096</v>
          </cell>
          <cell r="G108">
            <v>1917763</v>
          </cell>
          <cell r="H108">
            <v>442423</v>
          </cell>
          <cell r="I108">
            <v>269910</v>
          </cell>
          <cell r="J108" t="str">
            <v>B00107</v>
          </cell>
        </row>
        <row r="109">
          <cell r="A109" t="str">
            <v>강직관접합및부설(φ1200㎜):9.1m</v>
          </cell>
          <cell r="B109" t="str">
            <v>제 108 호표</v>
          </cell>
          <cell r="C109" t="str">
            <v>강직관접합및부설</v>
          </cell>
          <cell r="D109" t="str">
            <v>(φ1200㎜):9.1m</v>
          </cell>
          <cell r="E109" t="str">
            <v>본</v>
          </cell>
          <cell r="F109">
            <v>1103831</v>
          </cell>
          <cell r="G109">
            <v>814377</v>
          </cell>
          <cell r="H109">
            <v>177053</v>
          </cell>
          <cell r="I109">
            <v>112401</v>
          </cell>
          <cell r="J109" t="str">
            <v>B00108</v>
          </cell>
        </row>
        <row r="110">
          <cell r="A110" t="str">
            <v>강직관접합및부설(φ350㎜)</v>
          </cell>
          <cell r="B110" t="str">
            <v>제 109 호표</v>
          </cell>
          <cell r="C110" t="str">
            <v>강직관접합및부설</v>
          </cell>
          <cell r="D110" t="str">
            <v>(φ350㎜)</v>
          </cell>
          <cell r="E110" t="str">
            <v>본</v>
          </cell>
          <cell r="F110">
            <v>165727</v>
          </cell>
          <cell r="G110">
            <v>106560</v>
          </cell>
          <cell r="H110">
            <v>37668</v>
          </cell>
          <cell r="I110">
            <v>21499</v>
          </cell>
          <cell r="J110" t="str">
            <v>B00109</v>
          </cell>
        </row>
        <row r="111">
          <cell r="A111" t="str">
            <v>강직관접합및부설(φ400㎜)</v>
          </cell>
          <cell r="B111" t="str">
            <v>제 110 호표</v>
          </cell>
          <cell r="C111" t="str">
            <v>강직관접합및부설</v>
          </cell>
          <cell r="D111" t="str">
            <v>(φ400㎜)</v>
          </cell>
          <cell r="E111" t="str">
            <v>본</v>
          </cell>
          <cell r="F111">
            <v>200697</v>
          </cell>
          <cell r="G111">
            <v>129369</v>
          </cell>
          <cell r="H111">
            <v>43802</v>
          </cell>
          <cell r="I111">
            <v>27526</v>
          </cell>
          <cell r="J111" t="str">
            <v>B00110</v>
          </cell>
        </row>
        <row r="112">
          <cell r="A112" t="str">
            <v>강직관접합및부설(φ450mm)</v>
          </cell>
          <cell r="B112" t="str">
            <v>제 111 호표</v>
          </cell>
          <cell r="C112" t="str">
            <v>강직관접합및부설</v>
          </cell>
          <cell r="D112" t="str">
            <v>(φ450mm)</v>
          </cell>
          <cell r="E112" t="str">
            <v>본</v>
          </cell>
          <cell r="F112">
            <v>222377</v>
          </cell>
          <cell r="G112">
            <v>143674</v>
          </cell>
          <cell r="H112">
            <v>49346</v>
          </cell>
          <cell r="I112">
            <v>29357</v>
          </cell>
          <cell r="J112" t="str">
            <v>B00111</v>
          </cell>
        </row>
        <row r="113">
          <cell r="A113" t="str">
            <v>강직관접합및부설(φ800㎜):9.1m</v>
          </cell>
          <cell r="B113" t="str">
            <v>제 112 호표</v>
          </cell>
          <cell r="C113" t="str">
            <v>강직관접합및부설</v>
          </cell>
          <cell r="D113" t="str">
            <v>(φ800㎜):9.1m</v>
          </cell>
          <cell r="E113" t="str">
            <v>본</v>
          </cell>
          <cell r="F113">
            <v>597362</v>
          </cell>
          <cell r="G113">
            <v>407838</v>
          </cell>
          <cell r="H113">
            <v>105122</v>
          </cell>
          <cell r="I113">
            <v>84402</v>
          </cell>
          <cell r="J113" t="str">
            <v>B00112</v>
          </cell>
        </row>
        <row r="114">
          <cell r="A114" t="str">
            <v>강직관접합및부설(φ1100㎜):9.1m</v>
          </cell>
          <cell r="B114" t="str">
            <v>제 113 호표</v>
          </cell>
          <cell r="C114" t="str">
            <v>강직관접합및부설</v>
          </cell>
          <cell r="D114" t="str">
            <v>(φ1100㎜):9.1m</v>
          </cell>
          <cell r="E114" t="str">
            <v>본</v>
          </cell>
          <cell r="F114">
            <v>954469</v>
          </cell>
          <cell r="G114">
            <v>692548</v>
          </cell>
          <cell r="H114">
            <v>155929</v>
          </cell>
          <cell r="I114">
            <v>105992</v>
          </cell>
          <cell r="J114" t="str">
            <v>B00113</v>
          </cell>
        </row>
        <row r="115">
          <cell r="A115" t="str">
            <v>강직관접합및부설(φ1500mm)</v>
          </cell>
          <cell r="B115" t="str">
            <v>제 114 호표</v>
          </cell>
          <cell r="C115" t="str">
            <v>강직관접합및부설</v>
          </cell>
          <cell r="D115" t="str">
            <v>(φ1500mm)</v>
          </cell>
          <cell r="E115" t="str">
            <v>본</v>
          </cell>
          <cell r="F115">
            <v>1399695</v>
          </cell>
          <cell r="G115">
            <v>1008705</v>
          </cell>
          <cell r="H115">
            <v>241242</v>
          </cell>
          <cell r="I115">
            <v>149748</v>
          </cell>
          <cell r="J115" t="str">
            <v>B00114</v>
          </cell>
        </row>
        <row r="116">
          <cell r="A116" t="str">
            <v>강직관접합및부설(φ1600㎜)</v>
          </cell>
          <cell r="B116" t="str">
            <v>제 115 호표</v>
          </cell>
          <cell r="C116" t="str">
            <v>강직관접합및부설</v>
          </cell>
          <cell r="D116" t="str">
            <v>(φ1600㎜)</v>
          </cell>
          <cell r="E116" t="str">
            <v>본</v>
          </cell>
          <cell r="F116">
            <v>1495895</v>
          </cell>
          <cell r="G116">
            <v>1082133</v>
          </cell>
          <cell r="H116">
            <v>255587</v>
          </cell>
          <cell r="I116">
            <v>158175</v>
          </cell>
          <cell r="J116" t="str">
            <v>B00115</v>
          </cell>
        </row>
        <row r="117">
          <cell r="A117" t="str">
            <v>강직관접합및부설(φ1800㎜)</v>
          </cell>
          <cell r="B117" t="str">
            <v>제 116 호표</v>
          </cell>
          <cell r="C117" t="str">
            <v>강직관접합및부설</v>
          </cell>
          <cell r="D117" t="str">
            <v>(φ1800㎜)</v>
          </cell>
          <cell r="E117" t="str">
            <v>본</v>
          </cell>
          <cell r="F117">
            <v>1844078</v>
          </cell>
          <cell r="G117">
            <v>1341963</v>
          </cell>
          <cell r="H117">
            <v>314761</v>
          </cell>
          <cell r="I117">
            <v>187354</v>
          </cell>
          <cell r="J117" t="str">
            <v>B00116</v>
          </cell>
        </row>
        <row r="118">
          <cell r="A118" t="str">
            <v>강직관접합및부설(φ1900㎜)</v>
          </cell>
          <cell r="B118" t="str">
            <v>제 117 호표</v>
          </cell>
          <cell r="C118" t="str">
            <v>강직관접합및부설</v>
          </cell>
          <cell r="D118" t="str">
            <v>(φ1900㎜)</v>
          </cell>
          <cell r="E118" t="str">
            <v>본</v>
          </cell>
          <cell r="F118">
            <v>2051614</v>
          </cell>
          <cell r="G118">
            <v>1495082</v>
          </cell>
          <cell r="H118">
            <v>348322</v>
          </cell>
          <cell r="I118">
            <v>208210</v>
          </cell>
          <cell r="J118" t="str">
            <v>B00117</v>
          </cell>
        </row>
        <row r="119">
          <cell r="A119" t="str">
            <v>강직관접합및부설(φ2000㎜)</v>
          </cell>
          <cell r="B119" t="str">
            <v>제 118 호표</v>
          </cell>
          <cell r="C119" t="str">
            <v>강직관접합및부설</v>
          </cell>
          <cell r="D119" t="str">
            <v>(φ2000㎜)</v>
          </cell>
          <cell r="E119" t="str">
            <v>본</v>
          </cell>
          <cell r="F119">
            <v>2390547</v>
          </cell>
          <cell r="G119">
            <v>1779740</v>
          </cell>
          <cell r="H119">
            <v>381741</v>
          </cell>
          <cell r="I119">
            <v>229066</v>
          </cell>
          <cell r="J119" t="str">
            <v>B00118</v>
          </cell>
        </row>
        <row r="120">
          <cell r="A120" t="str">
            <v>강직관접합및부설(φ2100㎜)</v>
          </cell>
          <cell r="B120" t="str">
            <v>제 119 호표</v>
          </cell>
          <cell r="C120" t="str">
            <v>강직관접합및부설</v>
          </cell>
          <cell r="D120" t="str">
            <v>(φ2100㎜)</v>
          </cell>
          <cell r="E120" t="str">
            <v>본</v>
          </cell>
          <cell r="F120">
            <v>2510894</v>
          </cell>
          <cell r="G120">
            <v>1849220</v>
          </cell>
          <cell r="H120">
            <v>412185</v>
          </cell>
          <cell r="I120">
            <v>249489</v>
          </cell>
          <cell r="J120" t="str">
            <v>B00119</v>
          </cell>
        </row>
        <row r="121">
          <cell r="A121" t="str">
            <v>강직관접합및부설(φ2300㎜)</v>
          </cell>
          <cell r="B121" t="str">
            <v>제 120 호표</v>
          </cell>
          <cell r="C121" t="str">
            <v>강직관접합및부설</v>
          </cell>
          <cell r="D121" t="str">
            <v>(φ2300㎜)</v>
          </cell>
          <cell r="E121" t="str">
            <v>본</v>
          </cell>
          <cell r="F121">
            <v>2831521</v>
          </cell>
          <cell r="G121">
            <v>2049765</v>
          </cell>
          <cell r="H121">
            <v>486119</v>
          </cell>
          <cell r="I121">
            <v>295637</v>
          </cell>
          <cell r="J121" t="str">
            <v>B00120</v>
          </cell>
        </row>
        <row r="122">
          <cell r="A122" t="str">
            <v>강직관접합및부설(φ2400㎜)</v>
          </cell>
          <cell r="B122" t="str">
            <v>제 121 호표</v>
          </cell>
          <cell r="C122" t="str">
            <v>강직관접합및부설</v>
          </cell>
          <cell r="D122" t="str">
            <v>(φ2400㎜)</v>
          </cell>
          <cell r="E122" t="str">
            <v>본</v>
          </cell>
          <cell r="F122">
            <v>3031949</v>
          </cell>
          <cell r="G122">
            <v>2181059</v>
          </cell>
          <cell r="H122">
            <v>529575</v>
          </cell>
          <cell r="I122">
            <v>321315</v>
          </cell>
          <cell r="J122" t="str">
            <v>B00121</v>
          </cell>
        </row>
        <row r="123">
          <cell r="A123" t="str">
            <v>강직관접합및부설(φ2500㎜)</v>
          </cell>
          <cell r="B123" t="str">
            <v>제 122 호표</v>
          </cell>
          <cell r="C123" t="str">
            <v>강직관접합및부설</v>
          </cell>
          <cell r="D123" t="str">
            <v>(φ2500㎜)</v>
          </cell>
          <cell r="E123" t="str">
            <v>본</v>
          </cell>
          <cell r="F123">
            <v>3233303</v>
          </cell>
          <cell r="G123">
            <v>2313060</v>
          </cell>
          <cell r="H123">
            <v>573202</v>
          </cell>
          <cell r="I123">
            <v>347041</v>
          </cell>
          <cell r="J123" t="str">
            <v>B00122</v>
          </cell>
        </row>
        <row r="124">
          <cell r="A124" t="str">
            <v>강직관접합및부설(φ2600㎜)</v>
          </cell>
          <cell r="B124" t="str">
            <v>제 123 호표</v>
          </cell>
          <cell r="C124" t="str">
            <v>강직관접합및부설</v>
          </cell>
          <cell r="D124" t="str">
            <v>(φ2600㎜)</v>
          </cell>
          <cell r="E124" t="str">
            <v>본</v>
          </cell>
          <cell r="F124">
            <v>3417443</v>
          </cell>
          <cell r="G124">
            <v>2438547</v>
          </cell>
          <cell r="H124">
            <v>606225</v>
          </cell>
          <cell r="I124">
            <v>372671</v>
          </cell>
          <cell r="J124" t="str">
            <v>B00123</v>
          </cell>
        </row>
        <row r="125">
          <cell r="A125" t="str">
            <v>강직관접합및부설(φ2700㎜)</v>
          </cell>
          <cell r="B125" t="str">
            <v>제 124 호표</v>
          </cell>
          <cell r="C125" t="str">
            <v>강직관접합및부설</v>
          </cell>
          <cell r="D125" t="str">
            <v>(φ2700㎜)</v>
          </cell>
          <cell r="E125" t="str">
            <v>본</v>
          </cell>
          <cell r="F125">
            <v>3617255</v>
          </cell>
          <cell r="G125">
            <v>2558813</v>
          </cell>
          <cell r="H125">
            <v>660141</v>
          </cell>
          <cell r="I125">
            <v>398301</v>
          </cell>
          <cell r="J125" t="str">
            <v>B00124</v>
          </cell>
        </row>
        <row r="126">
          <cell r="A126" t="str">
            <v>강직관접합및부설(φ2800㎜)</v>
          </cell>
          <cell r="B126" t="str">
            <v>제 125 호표</v>
          </cell>
          <cell r="C126" t="str">
            <v>강직관접합및부설</v>
          </cell>
          <cell r="D126" t="str">
            <v>(φ2800㎜)</v>
          </cell>
          <cell r="E126" t="str">
            <v>본</v>
          </cell>
          <cell r="F126">
            <v>3806493</v>
          </cell>
          <cell r="G126">
            <v>2679082</v>
          </cell>
          <cell r="H126">
            <v>703480</v>
          </cell>
          <cell r="I126">
            <v>423931</v>
          </cell>
          <cell r="J126" t="str">
            <v>B00125</v>
          </cell>
        </row>
        <row r="127">
          <cell r="A127" t="str">
            <v>강직관접합및부설(φ2900㎜)</v>
          </cell>
          <cell r="B127" t="str">
            <v>제 126 호표</v>
          </cell>
          <cell r="C127" t="str">
            <v>강직관접합및부설</v>
          </cell>
          <cell r="D127" t="str">
            <v>(φ2900㎜)</v>
          </cell>
          <cell r="E127" t="str">
            <v>본</v>
          </cell>
          <cell r="F127">
            <v>3995823</v>
          </cell>
          <cell r="G127">
            <v>2799348</v>
          </cell>
          <cell r="H127">
            <v>746914</v>
          </cell>
          <cell r="I127">
            <v>449561</v>
          </cell>
          <cell r="J127" t="str">
            <v>B00126</v>
          </cell>
        </row>
        <row r="128">
          <cell r="A128" t="str">
            <v>강직관접합및부설(φ3000㎜)</v>
          </cell>
          <cell r="B128" t="str">
            <v>제 127 호표</v>
          </cell>
          <cell r="C128" t="str">
            <v>강직관접합및부설</v>
          </cell>
          <cell r="D128" t="str">
            <v>(φ3000㎜)</v>
          </cell>
          <cell r="E128" t="str">
            <v>본</v>
          </cell>
          <cell r="F128">
            <v>4185087</v>
          </cell>
          <cell r="G128">
            <v>2919616</v>
          </cell>
          <cell r="H128">
            <v>790281</v>
          </cell>
          <cell r="I128">
            <v>475190</v>
          </cell>
          <cell r="J128" t="str">
            <v>B00127</v>
          </cell>
        </row>
        <row r="129">
          <cell r="A129" t="str">
            <v>강직관접합및부설(φ600㎜):12.1m</v>
          </cell>
          <cell r="B129" t="str">
            <v>제 128 호표</v>
          </cell>
          <cell r="C129" t="str">
            <v>강직관접합및부설</v>
          </cell>
          <cell r="D129" t="str">
            <v>(φ600㎜):12.1m</v>
          </cell>
          <cell r="E129" t="str">
            <v>본</v>
          </cell>
          <cell r="F129">
            <v>419345</v>
          </cell>
          <cell r="G129">
            <v>281402</v>
          </cell>
          <cell r="H129">
            <v>75124</v>
          </cell>
          <cell r="I129">
            <v>62819</v>
          </cell>
          <cell r="J129" t="str">
            <v>B00128</v>
          </cell>
        </row>
        <row r="130">
          <cell r="A130" t="str">
            <v>강직관접합및부설(φ700㎜):12.1m</v>
          </cell>
          <cell r="B130" t="str">
            <v>제 129 호표</v>
          </cell>
          <cell r="C130" t="str">
            <v>강직관접합및부설</v>
          </cell>
          <cell r="D130" t="str">
            <v>(φ700㎜):12.1m</v>
          </cell>
          <cell r="E130" t="str">
            <v>본</v>
          </cell>
          <cell r="F130">
            <v>483513</v>
          </cell>
          <cell r="G130">
            <v>335418</v>
          </cell>
          <cell r="H130">
            <v>83567</v>
          </cell>
          <cell r="I130">
            <v>64528</v>
          </cell>
          <cell r="J130" t="str">
            <v>B00129</v>
          </cell>
        </row>
        <row r="131">
          <cell r="A131" t="str">
            <v>강직관접합및부설(φ800㎜):12.1m</v>
          </cell>
          <cell r="B131" t="str">
            <v>제 130 호표</v>
          </cell>
          <cell r="C131" t="str">
            <v>강직관접합및부설</v>
          </cell>
          <cell r="D131" t="str">
            <v>(φ800㎜):12.1m</v>
          </cell>
          <cell r="E131" t="str">
            <v>본</v>
          </cell>
          <cell r="F131">
            <v>654112</v>
          </cell>
          <cell r="G131">
            <v>447307</v>
          </cell>
          <cell r="H131">
            <v>107375</v>
          </cell>
          <cell r="I131">
            <v>99430</v>
          </cell>
          <cell r="J131" t="str">
            <v>B00130</v>
          </cell>
        </row>
        <row r="132">
          <cell r="A132" t="str">
            <v>강직관접합및부설(φ900㎜):12.1m</v>
          </cell>
          <cell r="B132" t="str">
            <v>제 131 호표</v>
          </cell>
          <cell r="C132" t="str">
            <v>강직관접합및부설</v>
          </cell>
          <cell r="D132" t="str">
            <v>(φ900㎜):12.1m</v>
          </cell>
          <cell r="E132" t="str">
            <v>본</v>
          </cell>
          <cell r="F132">
            <v>762863</v>
          </cell>
          <cell r="G132">
            <v>525422</v>
          </cell>
          <cell r="H132">
            <v>126108</v>
          </cell>
          <cell r="I132">
            <v>111333</v>
          </cell>
          <cell r="J132" t="str">
            <v>B00131</v>
          </cell>
        </row>
        <row r="133">
          <cell r="A133" t="str">
            <v>강직관접합및부설(φ1000㎜):12.1m</v>
          </cell>
          <cell r="B133" t="str">
            <v>제 132 호표</v>
          </cell>
          <cell r="C133" t="str">
            <v>강직관접합및부설</v>
          </cell>
          <cell r="D133" t="str">
            <v>(φ1000㎜):12.1m</v>
          </cell>
          <cell r="E133" t="str">
            <v>본</v>
          </cell>
          <cell r="F133">
            <v>964529</v>
          </cell>
          <cell r="G133">
            <v>667339</v>
          </cell>
          <cell r="H133">
            <v>150778</v>
          </cell>
          <cell r="I133">
            <v>146412</v>
          </cell>
          <cell r="J133" t="str">
            <v>B00132</v>
          </cell>
        </row>
        <row r="134">
          <cell r="A134" t="str">
            <v>강직관접합및부설(φ1100㎜):12.1m</v>
          </cell>
          <cell r="B134" t="str">
            <v>제 133 호표</v>
          </cell>
          <cell r="C134" t="str">
            <v>강직관접합및부설</v>
          </cell>
          <cell r="D134" t="str">
            <v>(φ1100㎜):12.1m</v>
          </cell>
          <cell r="E134" t="str">
            <v>본</v>
          </cell>
          <cell r="F134">
            <v>1084310</v>
          </cell>
          <cell r="G134">
            <v>767668</v>
          </cell>
          <cell r="H134">
            <v>163249</v>
          </cell>
          <cell r="I134">
            <v>153393</v>
          </cell>
          <cell r="J134" t="str">
            <v>B00133</v>
          </cell>
        </row>
        <row r="135">
          <cell r="A135" t="str">
            <v>강직관접합및부설(φ1200㎜):12.1m</v>
          </cell>
          <cell r="B135" t="str">
            <v>제 134 호표</v>
          </cell>
          <cell r="C135" t="str">
            <v>강직관접합및부설</v>
          </cell>
          <cell r="D135" t="str">
            <v>(φ1200㎜):12.1m</v>
          </cell>
          <cell r="E135" t="str">
            <v>본</v>
          </cell>
          <cell r="F135">
            <v>1257927</v>
          </cell>
          <cell r="G135">
            <v>911555</v>
          </cell>
          <cell r="H135">
            <v>184667</v>
          </cell>
          <cell r="I135">
            <v>161705</v>
          </cell>
          <cell r="J135" t="str">
            <v>B00134</v>
          </cell>
        </row>
        <row r="136">
          <cell r="A136" t="str">
            <v>강직관접합및부설(φ600㎜)</v>
          </cell>
          <cell r="B136" t="str">
            <v>제 135 호표</v>
          </cell>
          <cell r="C136" t="str">
            <v>강직관접합및부설</v>
          </cell>
          <cell r="D136" t="str">
            <v>(φ600㎜)</v>
          </cell>
          <cell r="E136" t="str">
            <v>본</v>
          </cell>
          <cell r="F136">
            <v>353010</v>
          </cell>
          <cell r="G136">
            <v>234869</v>
          </cell>
          <cell r="H136">
            <v>72543</v>
          </cell>
          <cell r="I136">
            <v>45598</v>
          </cell>
          <cell r="J136" t="str">
            <v>B00135</v>
          </cell>
        </row>
        <row r="137">
          <cell r="A137" t="str">
            <v>강직관접합및부설(φ700㎜)</v>
          </cell>
          <cell r="B137" t="str">
            <v>제 136 호표</v>
          </cell>
          <cell r="C137" t="str">
            <v>강직관접합및부설</v>
          </cell>
          <cell r="D137" t="str">
            <v>(φ700㎜)</v>
          </cell>
          <cell r="E137" t="str">
            <v>본</v>
          </cell>
          <cell r="F137">
            <v>407798</v>
          </cell>
          <cell r="G137">
            <v>280224</v>
          </cell>
          <cell r="H137">
            <v>80892</v>
          </cell>
          <cell r="I137">
            <v>46682</v>
          </cell>
          <cell r="J137" t="str">
            <v>B00136</v>
          </cell>
        </row>
        <row r="138">
          <cell r="A138" t="str">
            <v>강직관접합및부설(φ800㎜)</v>
          </cell>
          <cell r="B138" t="str">
            <v>제 137 호표</v>
          </cell>
          <cell r="C138" t="str">
            <v>강직관접합및부설</v>
          </cell>
          <cell r="D138" t="str">
            <v>(φ800㎜)</v>
          </cell>
          <cell r="E138" t="str">
            <v>본</v>
          </cell>
          <cell r="F138">
            <v>550095</v>
          </cell>
          <cell r="G138">
            <v>374972</v>
          </cell>
          <cell r="H138">
            <v>103245</v>
          </cell>
          <cell r="I138">
            <v>71878</v>
          </cell>
          <cell r="J138" t="str">
            <v>B00137</v>
          </cell>
        </row>
        <row r="139">
          <cell r="A139" t="str">
            <v>강직관접합및부설(φ900㎜)</v>
          </cell>
          <cell r="B139" t="str">
            <v>제 138 호표</v>
          </cell>
          <cell r="C139" t="str">
            <v>강직관접합및부설</v>
          </cell>
          <cell r="D139" t="str">
            <v>(φ900㎜)</v>
          </cell>
          <cell r="E139" t="str">
            <v>본</v>
          </cell>
          <cell r="F139">
            <v>635938</v>
          </cell>
          <cell r="G139">
            <v>435220</v>
          </cell>
          <cell r="H139">
            <v>121321</v>
          </cell>
          <cell r="I139">
            <v>79397</v>
          </cell>
          <cell r="J139" t="str">
            <v>B00138</v>
          </cell>
        </row>
        <row r="140">
          <cell r="A140" t="str">
            <v>강직관접합및부설(φ1000㎜)</v>
          </cell>
          <cell r="B140" t="str">
            <v>제 139 호표</v>
          </cell>
          <cell r="C140" t="str">
            <v>강직관접합및부설</v>
          </cell>
          <cell r="D140" t="str">
            <v>(φ1000㎜)</v>
          </cell>
          <cell r="E140" t="str">
            <v>본</v>
          </cell>
          <cell r="F140">
            <v>789494</v>
          </cell>
          <cell r="G140">
            <v>560204</v>
          </cell>
          <cell r="H140">
            <v>141748</v>
          </cell>
          <cell r="I140">
            <v>87542</v>
          </cell>
          <cell r="J140" t="str">
            <v>B00139</v>
          </cell>
        </row>
        <row r="141">
          <cell r="A141" t="str">
            <v>강직관접합및부설(φ1100㎜)</v>
          </cell>
          <cell r="B141" t="str">
            <v>제 140 호표</v>
          </cell>
          <cell r="C141" t="str">
            <v>강직관접합및부설</v>
          </cell>
          <cell r="D141" t="str">
            <v>(φ1100㎜)</v>
          </cell>
          <cell r="E141" t="str">
            <v>본</v>
          </cell>
          <cell r="F141">
            <v>875165</v>
          </cell>
          <cell r="G141">
            <v>629804</v>
          </cell>
          <cell r="H141">
            <v>153771</v>
          </cell>
          <cell r="I141">
            <v>91590</v>
          </cell>
          <cell r="J141" t="str">
            <v>B00140</v>
          </cell>
        </row>
        <row r="142">
          <cell r="A142" t="str">
            <v>강직관접합및부설(φ1200㎜)</v>
          </cell>
          <cell r="B142" t="str">
            <v>제 141 호표</v>
          </cell>
          <cell r="C142" t="str">
            <v>강직관접합및부설</v>
          </cell>
          <cell r="D142" t="str">
            <v>(φ1200㎜)</v>
          </cell>
          <cell r="E142" t="str">
            <v>본</v>
          </cell>
          <cell r="F142">
            <v>1005486</v>
          </cell>
          <cell r="G142">
            <v>733313</v>
          </cell>
          <cell r="H142">
            <v>174800</v>
          </cell>
          <cell r="I142">
            <v>97373</v>
          </cell>
          <cell r="J142" t="str">
            <v>B00141</v>
          </cell>
        </row>
        <row r="143">
          <cell r="A143" t="str">
            <v>강직관접합및부설(φ350㎜):9.1m</v>
          </cell>
          <cell r="B143" t="str">
            <v>제 142 호표</v>
          </cell>
          <cell r="C143" t="str">
            <v>강직관접합및부설</v>
          </cell>
          <cell r="D143" t="str">
            <v>(φ350㎜):9.1m</v>
          </cell>
          <cell r="E143" t="str">
            <v>본</v>
          </cell>
          <cell r="F143">
            <v>179459</v>
          </cell>
          <cell r="G143">
            <v>116037</v>
          </cell>
          <cell r="H143">
            <v>38317</v>
          </cell>
          <cell r="I143">
            <v>25105</v>
          </cell>
          <cell r="J143" t="str">
            <v>B00142</v>
          </cell>
        </row>
        <row r="144">
          <cell r="A144" t="str">
            <v>강직관접합및부설(φ350㎜):12.1m</v>
          </cell>
          <cell r="B144" t="str">
            <v>제 143 호표</v>
          </cell>
          <cell r="C144" t="str">
            <v>강직관접합및부설</v>
          </cell>
          <cell r="D144" t="str">
            <v>(φ350㎜):12.1m</v>
          </cell>
          <cell r="E144" t="str">
            <v>본</v>
          </cell>
          <cell r="F144">
            <v>195990</v>
          </cell>
          <cell r="G144">
            <v>127563</v>
          </cell>
          <cell r="H144">
            <v>39080</v>
          </cell>
          <cell r="I144">
            <v>29347</v>
          </cell>
          <cell r="J144" t="str">
            <v>B00143</v>
          </cell>
        </row>
        <row r="145">
          <cell r="A145" t="str">
            <v>강직관접합및부설(φ400㎜):9.1m</v>
          </cell>
          <cell r="B145" t="str">
            <v>제 144 호표</v>
          </cell>
          <cell r="C145" t="str">
            <v>강직관접합및부설</v>
          </cell>
          <cell r="D145" t="str">
            <v>(φ400㎜):9.1m</v>
          </cell>
          <cell r="E145" t="str">
            <v>본</v>
          </cell>
          <cell r="F145">
            <v>218756</v>
          </cell>
          <cell r="G145">
            <v>141922</v>
          </cell>
          <cell r="H145">
            <v>44642</v>
          </cell>
          <cell r="I145">
            <v>32192</v>
          </cell>
          <cell r="J145" t="str">
            <v>B00144</v>
          </cell>
        </row>
        <row r="146">
          <cell r="A146" t="str">
            <v>강직관접합및부설(φ400㎜):12.1m</v>
          </cell>
          <cell r="B146" t="str">
            <v>제 145 호표</v>
          </cell>
          <cell r="C146" t="str">
            <v>강직관접합및부설</v>
          </cell>
          <cell r="D146" t="str">
            <v>(φ400㎜):12.1m</v>
          </cell>
          <cell r="E146" t="str">
            <v>본</v>
          </cell>
          <cell r="F146">
            <v>241197</v>
          </cell>
          <cell r="G146">
            <v>157856</v>
          </cell>
          <cell r="H146">
            <v>45635</v>
          </cell>
          <cell r="I146">
            <v>37706</v>
          </cell>
          <cell r="J146" t="str">
            <v>B00145</v>
          </cell>
        </row>
        <row r="147">
          <cell r="A147" t="str">
            <v>강직관접합및부설(φ450mm):9.1m</v>
          </cell>
          <cell r="B147" t="str">
            <v>제 146 호표</v>
          </cell>
          <cell r="C147" t="str">
            <v>강직관접합및부설</v>
          </cell>
          <cell r="D147" t="str">
            <v>(φ450mm):9.1m</v>
          </cell>
          <cell r="E147" t="str">
            <v>본</v>
          </cell>
          <cell r="F147">
            <v>243342</v>
          </cell>
          <cell r="G147">
            <v>158883</v>
          </cell>
          <cell r="H147">
            <v>50224</v>
          </cell>
          <cell r="I147">
            <v>34235</v>
          </cell>
          <cell r="J147" t="str">
            <v>B00146</v>
          </cell>
        </row>
        <row r="148">
          <cell r="A148" t="str">
            <v>강직관접합및부설(φ450mm):12.1m</v>
          </cell>
          <cell r="B148" t="str">
            <v>제 147 호표</v>
          </cell>
          <cell r="C148" t="str">
            <v>강직관접합및부설</v>
          </cell>
          <cell r="D148" t="str">
            <v>(φ450mm):12.1m</v>
          </cell>
          <cell r="E148" t="str">
            <v>본</v>
          </cell>
          <cell r="F148">
            <v>268145</v>
          </cell>
          <cell r="G148">
            <v>176928</v>
          </cell>
          <cell r="H148">
            <v>51255</v>
          </cell>
          <cell r="I148">
            <v>39962</v>
          </cell>
          <cell r="J148" t="str">
            <v>B00147</v>
          </cell>
        </row>
        <row r="149">
          <cell r="A149" t="str">
            <v>강직관접합및부설(φ500㎜):9.1m</v>
          </cell>
          <cell r="B149" t="str">
            <v>제 148 호표</v>
          </cell>
          <cell r="C149" t="str">
            <v>강직관접합및부설</v>
          </cell>
          <cell r="D149" t="str">
            <v>(φ500㎜):9.1m</v>
          </cell>
          <cell r="E149" t="str">
            <v>본</v>
          </cell>
          <cell r="F149">
            <v>275674</v>
          </cell>
          <cell r="G149">
            <v>183890</v>
          </cell>
          <cell r="H149">
            <v>55601</v>
          </cell>
          <cell r="I149">
            <v>36183</v>
          </cell>
          <cell r="J149" t="str">
            <v>B00148</v>
          </cell>
        </row>
        <row r="150">
          <cell r="A150" t="str">
            <v>강직관접합및부설(φ500㎜):12.1m</v>
          </cell>
          <cell r="B150" t="str">
            <v>제 149 호표</v>
          </cell>
          <cell r="C150" t="str">
            <v>강직관접합및부설</v>
          </cell>
          <cell r="D150" t="str">
            <v>(φ500㎜):12.1m</v>
          </cell>
          <cell r="E150" t="str">
            <v>본</v>
          </cell>
          <cell r="F150">
            <v>303928</v>
          </cell>
          <cell r="G150">
            <v>205136</v>
          </cell>
          <cell r="H150">
            <v>56670</v>
          </cell>
          <cell r="I150">
            <v>42122</v>
          </cell>
          <cell r="J150" t="str">
            <v>B00149</v>
          </cell>
        </row>
        <row r="151">
          <cell r="A151" t="str">
            <v>곡관보호공D=80mm</v>
          </cell>
          <cell r="B151" t="str">
            <v>제 150 호표</v>
          </cell>
          <cell r="C151" t="str">
            <v>곡관보호공</v>
          </cell>
          <cell r="D151" t="str">
            <v>D=80mm</v>
          </cell>
          <cell r="E151" t="str">
            <v>개소</v>
          </cell>
          <cell r="F151">
            <v>15888</v>
          </cell>
          <cell r="G151">
            <v>12232</v>
          </cell>
          <cell r="H151">
            <v>3656</v>
          </cell>
          <cell r="I151">
            <v>0</v>
          </cell>
          <cell r="J151" t="str">
            <v>B00150</v>
          </cell>
        </row>
        <row r="152">
          <cell r="A152" t="str">
            <v>곡관보호공D=100mm</v>
          </cell>
          <cell r="B152" t="str">
            <v>제 151 호표</v>
          </cell>
          <cell r="C152" t="str">
            <v>곡관보호공</v>
          </cell>
          <cell r="D152" t="str">
            <v>D=100mm</v>
          </cell>
          <cell r="E152" t="str">
            <v>개소</v>
          </cell>
          <cell r="F152">
            <v>15765</v>
          </cell>
          <cell r="G152">
            <v>12143</v>
          </cell>
          <cell r="H152">
            <v>3622</v>
          </cell>
          <cell r="I152">
            <v>0</v>
          </cell>
          <cell r="J152" t="str">
            <v>B00151</v>
          </cell>
        </row>
        <row r="153">
          <cell r="A153" t="str">
            <v>곡관보호공D=125mm</v>
          </cell>
          <cell r="B153" t="str">
            <v>제 152 호표</v>
          </cell>
          <cell r="C153" t="str">
            <v>곡관보호공</v>
          </cell>
          <cell r="D153" t="str">
            <v>D=125mm</v>
          </cell>
          <cell r="E153" t="str">
            <v>개소</v>
          </cell>
          <cell r="F153">
            <v>23793</v>
          </cell>
          <cell r="G153">
            <v>18463</v>
          </cell>
          <cell r="H153">
            <v>5330</v>
          </cell>
          <cell r="I153">
            <v>0</v>
          </cell>
          <cell r="J153" t="str">
            <v>B00152</v>
          </cell>
        </row>
        <row r="154">
          <cell r="A154" t="str">
            <v>곡관보호공D=150mm</v>
          </cell>
          <cell r="B154" t="str">
            <v>제 153 호표</v>
          </cell>
          <cell r="C154" t="str">
            <v>곡관보호공</v>
          </cell>
          <cell r="D154" t="str">
            <v>D=150mm</v>
          </cell>
          <cell r="E154" t="str">
            <v>개소</v>
          </cell>
          <cell r="F154">
            <v>23464</v>
          </cell>
          <cell r="G154">
            <v>18168</v>
          </cell>
          <cell r="H154">
            <v>5296</v>
          </cell>
          <cell r="I154">
            <v>0</v>
          </cell>
          <cell r="J154" t="str">
            <v>B00153</v>
          </cell>
        </row>
        <row r="155">
          <cell r="A155" t="str">
            <v>곡관보호공D=200mm</v>
          </cell>
          <cell r="B155" t="str">
            <v>제 154 호표</v>
          </cell>
          <cell r="C155" t="str">
            <v>곡관보호공</v>
          </cell>
          <cell r="D155" t="str">
            <v>D=200mm</v>
          </cell>
          <cell r="E155" t="str">
            <v>개소</v>
          </cell>
          <cell r="F155">
            <v>25441</v>
          </cell>
          <cell r="G155">
            <v>19769</v>
          </cell>
          <cell r="H155">
            <v>5672</v>
          </cell>
          <cell r="I155">
            <v>0</v>
          </cell>
          <cell r="J155" t="str">
            <v>B00154</v>
          </cell>
        </row>
        <row r="156">
          <cell r="A156" t="str">
            <v>곡관보호공D=250mm</v>
          </cell>
          <cell r="B156" t="str">
            <v>제 155 호표</v>
          </cell>
          <cell r="C156" t="str">
            <v>곡관보호공</v>
          </cell>
          <cell r="D156" t="str">
            <v>D=250mm</v>
          </cell>
          <cell r="E156" t="str">
            <v>개소</v>
          </cell>
          <cell r="F156">
            <v>33595</v>
          </cell>
          <cell r="G156">
            <v>26351</v>
          </cell>
          <cell r="H156">
            <v>7244</v>
          </cell>
          <cell r="I156">
            <v>0</v>
          </cell>
          <cell r="J156" t="str">
            <v>B00155</v>
          </cell>
        </row>
        <row r="157">
          <cell r="A157" t="str">
            <v>곡관보호공D=300mm</v>
          </cell>
          <cell r="B157" t="str">
            <v>제 156 호표</v>
          </cell>
          <cell r="C157" t="str">
            <v>곡관보호공</v>
          </cell>
          <cell r="D157" t="str">
            <v>D=300mm</v>
          </cell>
          <cell r="E157" t="str">
            <v>개소</v>
          </cell>
          <cell r="F157">
            <v>45538</v>
          </cell>
          <cell r="G157">
            <v>36073</v>
          </cell>
          <cell r="H157">
            <v>9465</v>
          </cell>
          <cell r="I157">
            <v>0</v>
          </cell>
          <cell r="J157" t="str">
            <v>B00156</v>
          </cell>
        </row>
        <row r="158">
          <cell r="A158" t="str">
            <v>곡관보호공D=350mm</v>
          </cell>
          <cell r="B158" t="str">
            <v>제 157 호표</v>
          </cell>
          <cell r="C158" t="str">
            <v>곡관보호공</v>
          </cell>
          <cell r="D158" t="str">
            <v>D=350mm</v>
          </cell>
          <cell r="E158" t="str">
            <v>개소</v>
          </cell>
          <cell r="F158">
            <v>66378</v>
          </cell>
          <cell r="G158">
            <v>53086</v>
          </cell>
          <cell r="H158">
            <v>13292</v>
          </cell>
          <cell r="I158">
            <v>0</v>
          </cell>
          <cell r="J158" t="str">
            <v>B00157</v>
          </cell>
        </row>
        <row r="159">
          <cell r="A159" t="str">
            <v>곡관보호공D=400mm</v>
          </cell>
          <cell r="B159" t="str">
            <v>제 158 호표</v>
          </cell>
          <cell r="C159" t="str">
            <v>곡관보호공</v>
          </cell>
          <cell r="D159" t="str">
            <v>D=400mm</v>
          </cell>
          <cell r="E159" t="str">
            <v>개소</v>
          </cell>
          <cell r="F159">
            <v>104682</v>
          </cell>
          <cell r="G159">
            <v>84556</v>
          </cell>
          <cell r="H159">
            <v>20126</v>
          </cell>
          <cell r="I159">
            <v>0</v>
          </cell>
          <cell r="J159" t="str">
            <v>B00158</v>
          </cell>
        </row>
        <row r="160">
          <cell r="A160" t="str">
            <v>곡관보호공D=450mm</v>
          </cell>
          <cell r="B160" t="str">
            <v>제 159 호표</v>
          </cell>
          <cell r="C160" t="str">
            <v>곡관보호공</v>
          </cell>
          <cell r="D160" t="str">
            <v>D=450mm</v>
          </cell>
          <cell r="E160" t="str">
            <v>개소</v>
          </cell>
          <cell r="F160">
            <v>119266</v>
          </cell>
          <cell r="G160">
            <v>96988</v>
          </cell>
          <cell r="H160">
            <v>22278</v>
          </cell>
          <cell r="I160">
            <v>0</v>
          </cell>
          <cell r="J160" t="str">
            <v>B00159</v>
          </cell>
        </row>
        <row r="161">
          <cell r="A161" t="str">
            <v>곡관보호공D=500mm</v>
          </cell>
          <cell r="B161" t="str">
            <v>제 160 호표</v>
          </cell>
          <cell r="C161" t="str">
            <v>곡관보호공</v>
          </cell>
          <cell r="D161" t="str">
            <v>D=500mm</v>
          </cell>
          <cell r="E161" t="str">
            <v>개소</v>
          </cell>
          <cell r="F161">
            <v>137881</v>
          </cell>
          <cell r="G161">
            <v>112049</v>
          </cell>
          <cell r="H161">
            <v>25832</v>
          </cell>
          <cell r="I161">
            <v>0</v>
          </cell>
          <cell r="J161" t="str">
            <v>B00160</v>
          </cell>
        </row>
        <row r="162">
          <cell r="A162" t="str">
            <v>곡관보호공D=600mm</v>
          </cell>
          <cell r="B162" t="str">
            <v>제 161 호표</v>
          </cell>
          <cell r="C162" t="str">
            <v>곡관보호공</v>
          </cell>
          <cell r="D162" t="str">
            <v>D=600mm</v>
          </cell>
          <cell r="E162" t="str">
            <v>개소</v>
          </cell>
          <cell r="F162">
            <v>180655</v>
          </cell>
          <cell r="G162">
            <v>149151</v>
          </cell>
          <cell r="H162">
            <v>31504</v>
          </cell>
          <cell r="I162">
            <v>0</v>
          </cell>
          <cell r="J162" t="str">
            <v>B00161</v>
          </cell>
        </row>
        <row r="163">
          <cell r="A163" t="str">
            <v>곡관보호공D=700mm</v>
          </cell>
          <cell r="B163" t="str">
            <v>제 162 호표</v>
          </cell>
          <cell r="C163" t="str">
            <v>곡관보호공</v>
          </cell>
          <cell r="D163" t="str">
            <v>D=700mm</v>
          </cell>
          <cell r="E163" t="str">
            <v>개소</v>
          </cell>
          <cell r="F163">
            <v>270480</v>
          </cell>
          <cell r="G163">
            <v>229989</v>
          </cell>
          <cell r="H163">
            <v>40491</v>
          </cell>
          <cell r="I163">
            <v>0</v>
          </cell>
          <cell r="J163" t="str">
            <v>B00162</v>
          </cell>
        </row>
        <row r="164">
          <cell r="A164" t="str">
            <v>곡관보호공D=800mm</v>
          </cell>
          <cell r="B164" t="str">
            <v>제 163 호표</v>
          </cell>
          <cell r="C164" t="str">
            <v>곡관보호공</v>
          </cell>
          <cell r="D164" t="str">
            <v>D=800mm</v>
          </cell>
          <cell r="E164" t="str">
            <v>개소</v>
          </cell>
          <cell r="F164">
            <v>317946</v>
          </cell>
          <cell r="G164">
            <v>270655</v>
          </cell>
          <cell r="H164">
            <v>47291</v>
          </cell>
          <cell r="I164">
            <v>0</v>
          </cell>
          <cell r="J164" t="str">
            <v>B00163</v>
          </cell>
        </row>
        <row r="165">
          <cell r="A165" t="str">
            <v>곡관보호공D=900mm</v>
          </cell>
          <cell r="B165" t="str">
            <v>제 164 호표</v>
          </cell>
          <cell r="C165" t="str">
            <v>곡관보호공</v>
          </cell>
          <cell r="D165" t="str">
            <v>D=900mm</v>
          </cell>
          <cell r="E165" t="str">
            <v>개소</v>
          </cell>
          <cell r="F165">
            <v>362739</v>
          </cell>
          <cell r="G165">
            <v>309503</v>
          </cell>
          <cell r="H165">
            <v>53236</v>
          </cell>
          <cell r="I165">
            <v>0</v>
          </cell>
          <cell r="J165" t="str">
            <v>B00164</v>
          </cell>
        </row>
        <row r="166">
          <cell r="A166" t="str">
            <v>곡관보호공D=1000mm</v>
          </cell>
          <cell r="B166" t="str">
            <v>제 165 호표</v>
          </cell>
          <cell r="C166" t="str">
            <v>곡관보호공</v>
          </cell>
          <cell r="D166" t="str">
            <v>D=1000mm</v>
          </cell>
          <cell r="E166" t="str">
            <v>개소</v>
          </cell>
          <cell r="F166">
            <v>435284</v>
          </cell>
          <cell r="G166">
            <v>374189</v>
          </cell>
          <cell r="H166">
            <v>61095</v>
          </cell>
          <cell r="I166">
            <v>0</v>
          </cell>
          <cell r="J166" t="str">
            <v>B00165</v>
          </cell>
        </row>
        <row r="167">
          <cell r="A167" t="str">
            <v>곡관보호공D=1100mm</v>
          </cell>
          <cell r="B167" t="str">
            <v>제 166 호표</v>
          </cell>
          <cell r="C167" t="str">
            <v>곡관보호공</v>
          </cell>
          <cell r="D167" t="str">
            <v>D=1100mm</v>
          </cell>
          <cell r="E167" t="str">
            <v>개소</v>
          </cell>
          <cell r="F167">
            <v>488651</v>
          </cell>
          <cell r="G167">
            <v>420722</v>
          </cell>
          <cell r="H167">
            <v>67929</v>
          </cell>
          <cell r="I167">
            <v>0</v>
          </cell>
          <cell r="J167" t="str">
            <v>B00166</v>
          </cell>
        </row>
        <row r="168">
          <cell r="A168" t="str">
            <v>곡관보호공D=1200mm</v>
          </cell>
          <cell r="B168" t="str">
            <v>제 167 호표</v>
          </cell>
          <cell r="C168" t="str">
            <v>곡관보호공</v>
          </cell>
          <cell r="D168" t="str">
            <v>D=1200mm</v>
          </cell>
          <cell r="E168" t="str">
            <v>개소</v>
          </cell>
          <cell r="F168">
            <v>524217</v>
          </cell>
          <cell r="G168">
            <v>451811</v>
          </cell>
          <cell r="H168">
            <v>72406</v>
          </cell>
          <cell r="I168">
            <v>0</v>
          </cell>
          <cell r="J168" t="str">
            <v>B00167</v>
          </cell>
        </row>
        <row r="169">
          <cell r="A169" t="str">
            <v>관부사</v>
          </cell>
          <cell r="B169" t="str">
            <v>제 168 호표</v>
          </cell>
          <cell r="C169" t="str">
            <v>관부사</v>
          </cell>
          <cell r="E169" t="str">
            <v>㎥</v>
          </cell>
          <cell r="F169">
            <v>47904</v>
          </cell>
          <cell r="G169">
            <v>11770</v>
          </cell>
          <cell r="H169">
            <v>27964</v>
          </cell>
          <cell r="I169">
            <v>8170</v>
          </cell>
          <cell r="J169" t="str">
            <v>B00168</v>
          </cell>
        </row>
        <row r="170">
          <cell r="A170" t="str">
            <v>관전기방식D=300mm</v>
          </cell>
          <cell r="B170" t="str">
            <v>제 169 호표</v>
          </cell>
          <cell r="C170" t="str">
            <v>관전기방식</v>
          </cell>
          <cell r="D170" t="str">
            <v>D=300mm</v>
          </cell>
          <cell r="E170" t="str">
            <v>1식</v>
          </cell>
          <cell r="F170">
            <v>19118847</v>
          </cell>
          <cell r="G170">
            <v>5589285</v>
          </cell>
          <cell r="H170">
            <v>13529562</v>
          </cell>
          <cell r="I170">
            <v>0</v>
          </cell>
          <cell r="J170" t="str">
            <v>B00169</v>
          </cell>
        </row>
        <row r="171">
          <cell r="A171" t="str">
            <v>관전기방식D=350mm</v>
          </cell>
          <cell r="B171" t="str">
            <v>제 170 호표</v>
          </cell>
          <cell r="C171" t="str">
            <v>관전기방식</v>
          </cell>
          <cell r="D171" t="str">
            <v>D=350mm</v>
          </cell>
          <cell r="E171" t="str">
            <v>1식</v>
          </cell>
          <cell r="F171">
            <v>20324363</v>
          </cell>
          <cell r="G171">
            <v>5819657</v>
          </cell>
          <cell r="H171">
            <v>14504706</v>
          </cell>
          <cell r="I171">
            <v>0</v>
          </cell>
          <cell r="J171" t="str">
            <v>B00170</v>
          </cell>
        </row>
        <row r="172">
          <cell r="A172" t="str">
            <v>관전기방식D=400mm</v>
          </cell>
          <cell r="B172" t="str">
            <v>제 171 호표</v>
          </cell>
          <cell r="C172" t="str">
            <v>관전기방식</v>
          </cell>
          <cell r="D172" t="str">
            <v>D=400mm</v>
          </cell>
          <cell r="E172" t="str">
            <v>1식</v>
          </cell>
          <cell r="F172">
            <v>22132637</v>
          </cell>
          <cell r="G172">
            <v>6165215</v>
          </cell>
          <cell r="H172">
            <v>15967422</v>
          </cell>
          <cell r="I172">
            <v>0</v>
          </cell>
          <cell r="J172" t="str">
            <v>B00171</v>
          </cell>
        </row>
        <row r="173">
          <cell r="A173" t="str">
            <v>관전기방식D=450mm</v>
          </cell>
          <cell r="B173" t="str">
            <v>제 172 호표</v>
          </cell>
          <cell r="C173" t="str">
            <v>관전기방식</v>
          </cell>
          <cell r="D173" t="str">
            <v>D=450mm</v>
          </cell>
          <cell r="E173" t="str">
            <v>1식</v>
          </cell>
          <cell r="F173">
            <v>23338153</v>
          </cell>
          <cell r="G173">
            <v>6395587</v>
          </cell>
          <cell r="H173">
            <v>16942566</v>
          </cell>
          <cell r="I173">
            <v>0</v>
          </cell>
          <cell r="J173" t="str">
            <v>B00172</v>
          </cell>
        </row>
        <row r="174">
          <cell r="A174" t="str">
            <v>관전기방식D=500mm</v>
          </cell>
          <cell r="B174" t="str">
            <v>제 173 호표</v>
          </cell>
          <cell r="C174" t="str">
            <v>관전기방식</v>
          </cell>
          <cell r="D174" t="str">
            <v>D=500mm</v>
          </cell>
          <cell r="E174" t="str">
            <v>1식</v>
          </cell>
          <cell r="F174">
            <v>25146427</v>
          </cell>
          <cell r="G174">
            <v>6741145</v>
          </cell>
          <cell r="H174">
            <v>18405282</v>
          </cell>
          <cell r="I174">
            <v>0</v>
          </cell>
          <cell r="J174" t="str">
            <v>B00173</v>
          </cell>
        </row>
        <row r="175">
          <cell r="A175" t="str">
            <v>관전기방식D=600mm</v>
          </cell>
          <cell r="B175" t="str">
            <v>제 174 호표</v>
          </cell>
          <cell r="C175" t="str">
            <v>관전기방식</v>
          </cell>
          <cell r="D175" t="str">
            <v>D=600mm</v>
          </cell>
          <cell r="E175" t="str">
            <v>1식</v>
          </cell>
          <cell r="F175">
            <v>28160217</v>
          </cell>
          <cell r="G175">
            <v>7317075</v>
          </cell>
          <cell r="H175">
            <v>20843142</v>
          </cell>
          <cell r="I175">
            <v>0</v>
          </cell>
          <cell r="J175" t="str">
            <v>B00174</v>
          </cell>
        </row>
        <row r="176">
          <cell r="A176" t="str">
            <v>관전기방식D=700mm</v>
          </cell>
          <cell r="B176" t="str">
            <v>제 175 호표</v>
          </cell>
          <cell r="C176" t="str">
            <v>관전기방식</v>
          </cell>
          <cell r="D176" t="str">
            <v>D=700mm</v>
          </cell>
          <cell r="E176" t="str">
            <v>1식</v>
          </cell>
          <cell r="F176">
            <v>31174007</v>
          </cell>
          <cell r="G176">
            <v>7893005</v>
          </cell>
          <cell r="H176">
            <v>23281002</v>
          </cell>
          <cell r="I176">
            <v>0</v>
          </cell>
          <cell r="J176" t="str">
            <v>B00175</v>
          </cell>
        </row>
        <row r="177">
          <cell r="A177" t="str">
            <v>관전기방식D=800mm</v>
          </cell>
          <cell r="B177" t="str">
            <v>제 176 호표</v>
          </cell>
          <cell r="C177" t="str">
            <v>관전기방식</v>
          </cell>
          <cell r="D177" t="str">
            <v>D=800mm</v>
          </cell>
          <cell r="E177" t="str">
            <v>1식</v>
          </cell>
          <cell r="F177">
            <v>34187797</v>
          </cell>
          <cell r="G177">
            <v>8468935</v>
          </cell>
          <cell r="H177">
            <v>25718862</v>
          </cell>
          <cell r="I177">
            <v>0</v>
          </cell>
          <cell r="J177" t="str">
            <v>B00176</v>
          </cell>
        </row>
        <row r="178">
          <cell r="A178" t="str">
            <v>관전기방식D=900mm</v>
          </cell>
          <cell r="B178" t="str">
            <v>제 177 호표</v>
          </cell>
          <cell r="C178" t="str">
            <v>관전기방식</v>
          </cell>
          <cell r="D178" t="str">
            <v>D=900mm</v>
          </cell>
          <cell r="E178" t="str">
            <v>1식</v>
          </cell>
          <cell r="F178">
            <v>37201587</v>
          </cell>
          <cell r="G178">
            <v>9044865</v>
          </cell>
          <cell r="H178">
            <v>28156722</v>
          </cell>
          <cell r="I178">
            <v>0</v>
          </cell>
          <cell r="J178" t="str">
            <v>B00177</v>
          </cell>
        </row>
        <row r="179">
          <cell r="A179" t="str">
            <v>관전기방식D=1000mm</v>
          </cell>
          <cell r="B179" t="str">
            <v>제 178 호표</v>
          </cell>
          <cell r="C179" t="str">
            <v>관전기방식</v>
          </cell>
          <cell r="D179" t="str">
            <v>D=1000mm</v>
          </cell>
          <cell r="E179" t="str">
            <v>1식</v>
          </cell>
          <cell r="F179">
            <v>40215377</v>
          </cell>
          <cell r="G179">
            <v>9620795</v>
          </cell>
          <cell r="H179">
            <v>30594582</v>
          </cell>
          <cell r="I179">
            <v>0</v>
          </cell>
          <cell r="J179" t="str">
            <v>B00178</v>
          </cell>
        </row>
        <row r="180">
          <cell r="A180" t="str">
            <v>관전기방식D=1100mm</v>
          </cell>
          <cell r="B180" t="str">
            <v>제 179 호표</v>
          </cell>
          <cell r="C180" t="str">
            <v>관전기방식</v>
          </cell>
          <cell r="D180" t="str">
            <v>D=1100mm</v>
          </cell>
          <cell r="E180" t="str">
            <v>1식</v>
          </cell>
          <cell r="F180">
            <v>43229167</v>
          </cell>
          <cell r="G180">
            <v>10196725</v>
          </cell>
          <cell r="H180">
            <v>33032442</v>
          </cell>
          <cell r="I180">
            <v>0</v>
          </cell>
          <cell r="J180" t="str">
            <v>B00179</v>
          </cell>
        </row>
        <row r="181">
          <cell r="A181" t="str">
            <v>관전기방식D=1200mm</v>
          </cell>
          <cell r="B181" t="str">
            <v>제 180 호표</v>
          </cell>
          <cell r="C181" t="str">
            <v>관전기방식</v>
          </cell>
          <cell r="D181" t="str">
            <v>D=1200mm</v>
          </cell>
          <cell r="E181" t="str">
            <v>1식</v>
          </cell>
          <cell r="F181">
            <v>46242957</v>
          </cell>
          <cell r="G181">
            <v>10772655</v>
          </cell>
          <cell r="H181">
            <v>35470302</v>
          </cell>
          <cell r="I181">
            <v>0</v>
          </cell>
          <cell r="J181" t="str">
            <v>B00180</v>
          </cell>
        </row>
        <row r="182">
          <cell r="A182" t="str">
            <v>관전기방식D=1350mm</v>
          </cell>
          <cell r="B182" t="str">
            <v>제 181 호표</v>
          </cell>
          <cell r="C182" t="str">
            <v>관전기방식</v>
          </cell>
          <cell r="D182" t="str">
            <v>D=1350mm</v>
          </cell>
          <cell r="E182" t="str">
            <v>1식</v>
          </cell>
          <cell r="F182">
            <v>51065021</v>
          </cell>
          <cell r="G182">
            <v>11694143</v>
          </cell>
          <cell r="H182">
            <v>39370878</v>
          </cell>
          <cell r="I182">
            <v>0</v>
          </cell>
          <cell r="J182" t="str">
            <v>B00181</v>
          </cell>
        </row>
        <row r="183">
          <cell r="A183" t="str">
            <v>관전기방식D=1500mm</v>
          </cell>
          <cell r="B183" t="str">
            <v>제 182 호표</v>
          </cell>
          <cell r="C183" t="str">
            <v>관전기방식</v>
          </cell>
          <cell r="D183" t="str">
            <v>D=1500mm</v>
          </cell>
          <cell r="E183" t="str">
            <v>1식</v>
          </cell>
          <cell r="F183">
            <v>55284327</v>
          </cell>
          <cell r="G183">
            <v>12500445</v>
          </cell>
          <cell r="H183">
            <v>42783882</v>
          </cell>
          <cell r="I183">
            <v>0</v>
          </cell>
          <cell r="J183" t="str">
            <v>B00182</v>
          </cell>
        </row>
        <row r="184">
          <cell r="A184" t="str">
            <v>관전기방식D=1600mm</v>
          </cell>
          <cell r="B184" t="str">
            <v>제 183 호표</v>
          </cell>
          <cell r="C184" t="str">
            <v>관전기방식</v>
          </cell>
          <cell r="D184" t="str">
            <v>D=1600mm</v>
          </cell>
          <cell r="E184" t="str">
            <v>1식</v>
          </cell>
          <cell r="F184">
            <v>58298117</v>
          </cell>
          <cell r="G184">
            <v>13076375</v>
          </cell>
          <cell r="H184">
            <v>45221742</v>
          </cell>
          <cell r="I184">
            <v>0</v>
          </cell>
          <cell r="J184" t="str">
            <v>B00183</v>
          </cell>
        </row>
        <row r="185">
          <cell r="A185" t="str">
            <v>관전기방식D=1650mm</v>
          </cell>
          <cell r="B185" t="str">
            <v>제 184 호표</v>
          </cell>
          <cell r="C185" t="str">
            <v>관전기방식</v>
          </cell>
          <cell r="D185" t="str">
            <v>D=1650mm</v>
          </cell>
          <cell r="E185" t="str">
            <v>1식</v>
          </cell>
          <cell r="F185">
            <v>60106391</v>
          </cell>
          <cell r="G185">
            <v>13421933</v>
          </cell>
          <cell r="H185">
            <v>46684458</v>
          </cell>
          <cell r="I185">
            <v>0</v>
          </cell>
          <cell r="J185" t="str">
            <v>B00184</v>
          </cell>
        </row>
        <row r="186">
          <cell r="A186" t="str">
            <v>관전기방식D=1800mm</v>
          </cell>
          <cell r="B186" t="str">
            <v>제 185 호표</v>
          </cell>
          <cell r="C186" t="str">
            <v>관전기방식</v>
          </cell>
          <cell r="D186" t="str">
            <v>D=1800mm</v>
          </cell>
          <cell r="E186" t="str">
            <v>1식</v>
          </cell>
          <cell r="F186">
            <v>64325697</v>
          </cell>
          <cell r="G186">
            <v>14228235</v>
          </cell>
          <cell r="H186">
            <v>50097462</v>
          </cell>
          <cell r="I186">
            <v>0</v>
          </cell>
          <cell r="J186" t="str">
            <v>B00185</v>
          </cell>
        </row>
        <row r="187">
          <cell r="A187" t="str">
            <v>관전기방식D=1900mm</v>
          </cell>
          <cell r="B187" t="str">
            <v>제 186 호표</v>
          </cell>
          <cell r="C187" t="str">
            <v>관전기방식</v>
          </cell>
          <cell r="D187" t="str">
            <v>D=1900mm</v>
          </cell>
          <cell r="E187" t="str">
            <v>1식</v>
          </cell>
          <cell r="F187">
            <v>67942245</v>
          </cell>
          <cell r="G187">
            <v>14919351</v>
          </cell>
          <cell r="H187">
            <v>53022894</v>
          </cell>
          <cell r="I187">
            <v>0</v>
          </cell>
          <cell r="J187" t="str">
            <v>B00186</v>
          </cell>
        </row>
        <row r="188">
          <cell r="A188" t="str">
            <v>관전기방식D=2000mm</v>
          </cell>
          <cell r="B188" t="str">
            <v>제 187 호표</v>
          </cell>
          <cell r="C188" t="str">
            <v>관전기방식</v>
          </cell>
          <cell r="D188" t="str">
            <v>D=2000mm</v>
          </cell>
          <cell r="E188" t="str">
            <v>1식</v>
          </cell>
          <cell r="F188">
            <v>70956035</v>
          </cell>
          <cell r="G188">
            <v>15495281</v>
          </cell>
          <cell r="H188">
            <v>55460754</v>
          </cell>
          <cell r="I188">
            <v>0</v>
          </cell>
          <cell r="J188" t="str">
            <v>B00187</v>
          </cell>
        </row>
        <row r="189">
          <cell r="A189" t="str">
            <v>관전기방식D=2100mm</v>
          </cell>
          <cell r="B189" t="str">
            <v>제 188 호표</v>
          </cell>
          <cell r="C189" t="str">
            <v>관전기방식</v>
          </cell>
          <cell r="D189" t="str">
            <v>D=2100mm</v>
          </cell>
          <cell r="E189" t="str">
            <v>1식</v>
          </cell>
          <cell r="F189">
            <v>73969825</v>
          </cell>
          <cell r="G189">
            <v>16071211</v>
          </cell>
          <cell r="H189">
            <v>57898614</v>
          </cell>
          <cell r="I189">
            <v>0</v>
          </cell>
          <cell r="J189" t="str">
            <v>B00188</v>
          </cell>
        </row>
        <row r="190">
          <cell r="A190" t="str">
            <v>관전기방식D=2200mm</v>
          </cell>
          <cell r="B190" t="str">
            <v>제 189 호표</v>
          </cell>
          <cell r="C190" t="str">
            <v>관전기방식</v>
          </cell>
          <cell r="D190" t="str">
            <v>D=2200mm</v>
          </cell>
          <cell r="E190" t="str">
            <v>1식</v>
          </cell>
          <cell r="F190">
            <v>76983615</v>
          </cell>
          <cell r="G190">
            <v>16647141</v>
          </cell>
          <cell r="H190">
            <v>60336474</v>
          </cell>
          <cell r="I190">
            <v>0</v>
          </cell>
          <cell r="J190" t="str">
            <v>B00189</v>
          </cell>
        </row>
        <row r="191">
          <cell r="A191" t="str">
            <v>관전기방식D=2300mm</v>
          </cell>
          <cell r="B191" t="str">
            <v>제 190 호표</v>
          </cell>
          <cell r="C191" t="str">
            <v>관전기방식</v>
          </cell>
          <cell r="D191" t="str">
            <v>D=2300mm</v>
          </cell>
          <cell r="E191" t="str">
            <v>1식</v>
          </cell>
          <cell r="F191">
            <v>79997405</v>
          </cell>
          <cell r="G191">
            <v>17223071</v>
          </cell>
          <cell r="H191">
            <v>62774334</v>
          </cell>
          <cell r="I191">
            <v>0</v>
          </cell>
          <cell r="J191" t="str">
            <v>B00190</v>
          </cell>
        </row>
        <row r="192">
          <cell r="A192" t="str">
            <v>관전기방식D=2400mm</v>
          </cell>
          <cell r="B192" t="str">
            <v>제 191 호표</v>
          </cell>
          <cell r="C192" t="str">
            <v>관전기방식</v>
          </cell>
          <cell r="D192" t="str">
            <v>D=2400mm</v>
          </cell>
          <cell r="E192" t="str">
            <v>1식</v>
          </cell>
          <cell r="F192">
            <v>83011195</v>
          </cell>
          <cell r="G192">
            <v>17799001</v>
          </cell>
          <cell r="H192">
            <v>65212194</v>
          </cell>
          <cell r="I192">
            <v>0</v>
          </cell>
          <cell r="J192" t="str">
            <v>B00191</v>
          </cell>
        </row>
        <row r="193">
          <cell r="A193" t="str">
            <v>관전기방식D=2500mm</v>
          </cell>
          <cell r="B193" t="str">
            <v>제 192 호표</v>
          </cell>
          <cell r="C193" t="str">
            <v>관전기방식</v>
          </cell>
          <cell r="D193" t="str">
            <v>D=2500mm</v>
          </cell>
          <cell r="E193" t="str">
            <v>1식</v>
          </cell>
          <cell r="F193">
            <v>86024985</v>
          </cell>
          <cell r="G193">
            <v>18374931</v>
          </cell>
          <cell r="H193">
            <v>67650054</v>
          </cell>
          <cell r="I193">
            <v>0</v>
          </cell>
          <cell r="J193" t="str">
            <v>B00192</v>
          </cell>
        </row>
        <row r="194">
          <cell r="A194" t="str">
            <v>관전기방식D=2600mm</v>
          </cell>
          <cell r="B194" t="str">
            <v>제 193 호표</v>
          </cell>
          <cell r="C194" t="str">
            <v>관전기방식</v>
          </cell>
          <cell r="D194" t="str">
            <v>D=2600mm</v>
          </cell>
          <cell r="E194" t="str">
            <v>1식</v>
          </cell>
          <cell r="F194">
            <v>89038775</v>
          </cell>
          <cell r="G194">
            <v>18950861</v>
          </cell>
          <cell r="H194">
            <v>70087914</v>
          </cell>
          <cell r="I194">
            <v>0</v>
          </cell>
          <cell r="J194" t="str">
            <v>B00193</v>
          </cell>
        </row>
        <row r="195">
          <cell r="A195" t="str">
            <v>관전기방식D=2700mm</v>
          </cell>
          <cell r="B195" t="str">
            <v>제 194 호표</v>
          </cell>
          <cell r="C195" t="str">
            <v>관전기방식</v>
          </cell>
          <cell r="D195" t="str">
            <v>D=2700mm</v>
          </cell>
          <cell r="E195" t="str">
            <v>1식</v>
          </cell>
          <cell r="F195">
            <v>92052565</v>
          </cell>
          <cell r="G195">
            <v>19526791</v>
          </cell>
          <cell r="H195">
            <v>72525774</v>
          </cell>
          <cell r="I195">
            <v>0</v>
          </cell>
          <cell r="J195" t="str">
            <v>B00194</v>
          </cell>
        </row>
        <row r="196">
          <cell r="A196" t="str">
            <v>관전기방식D=2800mm</v>
          </cell>
          <cell r="B196" t="str">
            <v>제 195 호표</v>
          </cell>
          <cell r="C196" t="str">
            <v>관전기방식</v>
          </cell>
          <cell r="D196" t="str">
            <v>D=2800mm</v>
          </cell>
          <cell r="E196" t="str">
            <v>1식</v>
          </cell>
          <cell r="F196">
            <v>95066355</v>
          </cell>
          <cell r="G196">
            <v>20102721</v>
          </cell>
          <cell r="H196">
            <v>74963634</v>
          </cell>
          <cell r="I196">
            <v>0</v>
          </cell>
          <cell r="J196" t="str">
            <v>B00195</v>
          </cell>
        </row>
        <row r="197">
          <cell r="A197" t="str">
            <v>관전기방식D=2900mm</v>
          </cell>
          <cell r="B197" t="str">
            <v>제 196 호표</v>
          </cell>
          <cell r="C197" t="str">
            <v>관전기방식</v>
          </cell>
          <cell r="D197" t="str">
            <v>D=2900mm</v>
          </cell>
          <cell r="E197" t="str">
            <v>1식</v>
          </cell>
          <cell r="F197">
            <v>98080145</v>
          </cell>
          <cell r="G197">
            <v>20678651</v>
          </cell>
          <cell r="H197">
            <v>77401494</v>
          </cell>
          <cell r="I197">
            <v>0</v>
          </cell>
          <cell r="J197" t="str">
            <v>B00196</v>
          </cell>
        </row>
        <row r="198">
          <cell r="A198" t="str">
            <v>관전기방식D=3000mm</v>
          </cell>
          <cell r="B198" t="str">
            <v>제 197 호표</v>
          </cell>
          <cell r="C198" t="str">
            <v>관전기방식</v>
          </cell>
          <cell r="D198" t="str">
            <v>D=3000mm</v>
          </cell>
          <cell r="E198" t="str">
            <v>1식</v>
          </cell>
          <cell r="F198">
            <v>101093935</v>
          </cell>
          <cell r="G198">
            <v>21254581</v>
          </cell>
          <cell r="H198">
            <v>79839354</v>
          </cell>
          <cell r="I198">
            <v>0</v>
          </cell>
          <cell r="J198" t="str">
            <v>B00197</v>
          </cell>
        </row>
        <row r="199">
          <cell r="A199" t="str">
            <v>관지수(수팽창고무:20x10)</v>
          </cell>
          <cell r="B199" t="str">
            <v>제 198 호표</v>
          </cell>
          <cell r="C199" t="str">
            <v>관지수</v>
          </cell>
          <cell r="D199" t="str">
            <v>(수팽창고무:20x10)</v>
          </cell>
          <cell r="E199" t="str">
            <v>M</v>
          </cell>
          <cell r="F199">
            <v>2974</v>
          </cell>
          <cell r="G199">
            <v>842</v>
          </cell>
          <cell r="H199">
            <v>2132</v>
          </cell>
          <cell r="I199">
            <v>0</v>
          </cell>
          <cell r="J199" t="str">
            <v>B00198</v>
          </cell>
        </row>
        <row r="200">
          <cell r="A200" t="str">
            <v>구조물공D=80mm</v>
          </cell>
          <cell r="B200" t="str">
            <v>제 199 호표</v>
          </cell>
          <cell r="C200" t="str">
            <v>구조물공</v>
          </cell>
          <cell r="D200" t="str">
            <v>D=80mm</v>
          </cell>
          <cell r="E200" t="str">
            <v>개소</v>
          </cell>
          <cell r="F200">
            <v>4201714</v>
          </cell>
          <cell r="G200">
            <v>2450117</v>
          </cell>
          <cell r="H200">
            <v>1749844</v>
          </cell>
          <cell r="I200">
            <v>1753</v>
          </cell>
          <cell r="J200" t="str">
            <v>B00199</v>
          </cell>
        </row>
        <row r="201">
          <cell r="A201" t="str">
            <v>구조물공D=100mm</v>
          </cell>
          <cell r="B201" t="str">
            <v>제 200 호표</v>
          </cell>
          <cell r="C201" t="str">
            <v>구조물공</v>
          </cell>
          <cell r="D201" t="str">
            <v>D=100mm</v>
          </cell>
          <cell r="E201" t="str">
            <v>개소</v>
          </cell>
          <cell r="F201">
            <v>4214182</v>
          </cell>
          <cell r="G201">
            <v>2457241</v>
          </cell>
          <cell r="H201">
            <v>1755183</v>
          </cell>
          <cell r="I201">
            <v>1758</v>
          </cell>
          <cell r="J201" t="str">
            <v>B00200</v>
          </cell>
        </row>
        <row r="202">
          <cell r="A202" t="str">
            <v>구조물공D=125mm</v>
          </cell>
          <cell r="B202" t="str">
            <v>제 201 호표</v>
          </cell>
          <cell r="C202" t="str">
            <v>구조물공</v>
          </cell>
          <cell r="D202" t="str">
            <v>D=125mm</v>
          </cell>
          <cell r="E202" t="str">
            <v>개소</v>
          </cell>
          <cell r="F202">
            <v>4229514</v>
          </cell>
          <cell r="G202">
            <v>2465951</v>
          </cell>
          <cell r="H202">
            <v>1761800</v>
          </cell>
          <cell r="I202">
            <v>1763</v>
          </cell>
          <cell r="J202" t="str">
            <v>B00201</v>
          </cell>
        </row>
        <row r="203">
          <cell r="A203" t="str">
            <v>구조물공D=150mm</v>
          </cell>
          <cell r="B203" t="str">
            <v>제 202 호표</v>
          </cell>
          <cell r="C203" t="str">
            <v>구조물공</v>
          </cell>
          <cell r="D203" t="str">
            <v>D=150mm</v>
          </cell>
          <cell r="E203" t="str">
            <v>개소</v>
          </cell>
          <cell r="F203">
            <v>4242893</v>
          </cell>
          <cell r="G203">
            <v>2473907</v>
          </cell>
          <cell r="H203">
            <v>1767219</v>
          </cell>
          <cell r="I203">
            <v>1767</v>
          </cell>
          <cell r="J203" t="str">
            <v>B00202</v>
          </cell>
        </row>
        <row r="204">
          <cell r="A204" t="str">
            <v>구조물공D=200mm</v>
          </cell>
          <cell r="B204" t="str">
            <v>제 203 호표</v>
          </cell>
          <cell r="C204" t="str">
            <v>구조물공</v>
          </cell>
          <cell r="D204" t="str">
            <v>D=200mm</v>
          </cell>
          <cell r="E204" t="str">
            <v>개소</v>
          </cell>
          <cell r="F204">
            <v>4476957</v>
          </cell>
          <cell r="G204">
            <v>2670802</v>
          </cell>
          <cell r="H204">
            <v>1795988</v>
          </cell>
          <cell r="I204">
            <v>10167</v>
          </cell>
          <cell r="J204" t="str">
            <v>B00203</v>
          </cell>
        </row>
        <row r="205">
          <cell r="A205" t="str">
            <v>구조물공D=250mm</v>
          </cell>
          <cell r="B205" t="str">
            <v>제 204 호표</v>
          </cell>
          <cell r="C205" t="str">
            <v>구조물공</v>
          </cell>
          <cell r="D205" t="str">
            <v>D=250mm</v>
          </cell>
          <cell r="E205" t="str">
            <v>개소</v>
          </cell>
          <cell r="F205">
            <v>4511133</v>
          </cell>
          <cell r="G205">
            <v>2692001</v>
          </cell>
          <cell r="H205">
            <v>1808739</v>
          </cell>
          <cell r="I205">
            <v>10393</v>
          </cell>
          <cell r="J205" t="str">
            <v>B00204</v>
          </cell>
        </row>
        <row r="206">
          <cell r="A206" t="str">
            <v>구조물공D=300mm</v>
          </cell>
          <cell r="B206" t="str">
            <v>제 205 호표</v>
          </cell>
          <cell r="C206" t="str">
            <v>구조물공</v>
          </cell>
          <cell r="D206" t="str">
            <v>D=300mm</v>
          </cell>
          <cell r="E206" t="str">
            <v>개소</v>
          </cell>
          <cell r="F206">
            <v>4545302</v>
          </cell>
          <cell r="G206">
            <v>2713208</v>
          </cell>
          <cell r="H206">
            <v>1821475</v>
          </cell>
          <cell r="I206">
            <v>10619</v>
          </cell>
          <cell r="J206" t="str">
            <v>B00205</v>
          </cell>
        </row>
        <row r="207">
          <cell r="A207" t="str">
            <v>구조물공D=350mm</v>
          </cell>
          <cell r="B207" t="str">
            <v>제 206 호표</v>
          </cell>
          <cell r="C207" t="str">
            <v>구조물공</v>
          </cell>
          <cell r="D207" t="str">
            <v>D=350mm</v>
          </cell>
          <cell r="E207" t="str">
            <v>개소</v>
          </cell>
          <cell r="F207">
            <v>4579017</v>
          </cell>
          <cell r="G207">
            <v>2734078</v>
          </cell>
          <cell r="H207">
            <v>1834094</v>
          </cell>
          <cell r="I207">
            <v>10845</v>
          </cell>
          <cell r="J207" t="str">
            <v>B00206</v>
          </cell>
        </row>
        <row r="208">
          <cell r="A208" t="str">
            <v>구조물공D=400mm</v>
          </cell>
          <cell r="B208" t="str">
            <v>제 207 호표</v>
          </cell>
          <cell r="C208" t="str">
            <v>구조물공</v>
          </cell>
          <cell r="D208" t="str">
            <v>D=400mm</v>
          </cell>
          <cell r="E208" t="str">
            <v>개소</v>
          </cell>
          <cell r="F208">
            <v>4606081</v>
          </cell>
          <cell r="G208">
            <v>2749743</v>
          </cell>
          <cell r="H208">
            <v>1845483</v>
          </cell>
          <cell r="I208">
            <v>10855</v>
          </cell>
          <cell r="J208" t="str">
            <v>B00207</v>
          </cell>
        </row>
        <row r="209">
          <cell r="A209" t="str">
            <v>구조물공D=450mm</v>
          </cell>
          <cell r="B209" t="str">
            <v>제 208 호표</v>
          </cell>
          <cell r="C209" t="str">
            <v>구조물공</v>
          </cell>
          <cell r="D209" t="str">
            <v>D=450mm</v>
          </cell>
          <cell r="E209" t="str">
            <v>개소</v>
          </cell>
          <cell r="F209">
            <v>4643885</v>
          </cell>
          <cell r="G209">
            <v>2774604</v>
          </cell>
          <cell r="H209">
            <v>1857988</v>
          </cell>
          <cell r="I209">
            <v>11293</v>
          </cell>
          <cell r="J209" t="str">
            <v>B00208</v>
          </cell>
        </row>
        <row r="210">
          <cell r="A210" t="str">
            <v>구조물공D=500mm</v>
          </cell>
          <cell r="B210" t="str">
            <v>제 209 호표</v>
          </cell>
          <cell r="C210" t="str">
            <v>구조물공</v>
          </cell>
          <cell r="D210" t="str">
            <v>D=500mm</v>
          </cell>
          <cell r="E210" t="str">
            <v>개소</v>
          </cell>
          <cell r="F210">
            <v>5685844</v>
          </cell>
          <cell r="G210">
            <v>3427565</v>
          </cell>
          <cell r="H210">
            <v>2243553</v>
          </cell>
          <cell r="I210">
            <v>14726</v>
          </cell>
          <cell r="J210" t="str">
            <v>B00209</v>
          </cell>
        </row>
        <row r="211">
          <cell r="A211" t="str">
            <v>구조물공D=600mm</v>
          </cell>
          <cell r="B211" t="str">
            <v>제 210 호표</v>
          </cell>
          <cell r="C211" t="str">
            <v>구조물공</v>
          </cell>
          <cell r="D211" t="str">
            <v>D=600mm</v>
          </cell>
          <cell r="E211" t="str">
            <v>개소</v>
          </cell>
          <cell r="F211">
            <v>5758482</v>
          </cell>
          <cell r="G211">
            <v>3472182</v>
          </cell>
          <cell r="H211">
            <v>2271274</v>
          </cell>
          <cell r="I211">
            <v>15026</v>
          </cell>
          <cell r="J211" t="str">
            <v>B00210</v>
          </cell>
        </row>
        <row r="212">
          <cell r="A212" t="str">
            <v>구조물공D=700mm</v>
          </cell>
          <cell r="B212" t="str">
            <v>제 211 호표</v>
          </cell>
          <cell r="C212" t="str">
            <v>구조물공</v>
          </cell>
          <cell r="D212" t="str">
            <v>D=700mm</v>
          </cell>
          <cell r="E212" t="str">
            <v>개소</v>
          </cell>
          <cell r="F212">
            <v>5835933</v>
          </cell>
          <cell r="G212">
            <v>3521781</v>
          </cell>
          <cell r="H212">
            <v>2298548</v>
          </cell>
          <cell r="I212">
            <v>15604</v>
          </cell>
          <cell r="J212" t="str">
            <v>B00211</v>
          </cell>
        </row>
        <row r="213">
          <cell r="A213" t="str">
            <v>구조물공D=800mm</v>
          </cell>
          <cell r="B213" t="str">
            <v>제 212 호표</v>
          </cell>
          <cell r="C213" t="str">
            <v>구조물공</v>
          </cell>
          <cell r="D213" t="str">
            <v>D=800mm</v>
          </cell>
          <cell r="E213" t="str">
            <v>개소</v>
          </cell>
          <cell r="F213">
            <v>5912527</v>
          </cell>
          <cell r="G213">
            <v>3570772</v>
          </cell>
          <cell r="H213">
            <v>2325570</v>
          </cell>
          <cell r="I213">
            <v>16185</v>
          </cell>
          <cell r="J213" t="str">
            <v>B00212</v>
          </cell>
        </row>
        <row r="214">
          <cell r="A214" t="str">
            <v>구조물공D=900mm</v>
          </cell>
          <cell r="B214" t="str">
            <v>제 213 호표</v>
          </cell>
          <cell r="C214" t="str">
            <v>구조물공</v>
          </cell>
          <cell r="D214" t="str">
            <v>D=900mm</v>
          </cell>
          <cell r="E214" t="str">
            <v>개소</v>
          </cell>
          <cell r="F214">
            <v>7110026</v>
          </cell>
          <cell r="G214">
            <v>4327229</v>
          </cell>
          <cell r="H214">
            <v>2761925</v>
          </cell>
          <cell r="I214">
            <v>20872</v>
          </cell>
          <cell r="J214" t="str">
            <v>B00213</v>
          </cell>
        </row>
        <row r="215">
          <cell r="A215" t="str">
            <v>구조물공D=1000mm</v>
          </cell>
          <cell r="B215" t="str">
            <v>제 214 호표</v>
          </cell>
          <cell r="C215" t="str">
            <v>구조물공</v>
          </cell>
          <cell r="D215" t="str">
            <v>D=1000mm</v>
          </cell>
          <cell r="E215" t="str">
            <v>개소</v>
          </cell>
          <cell r="F215">
            <v>7200471</v>
          </cell>
          <cell r="G215">
            <v>4386307</v>
          </cell>
          <cell r="H215">
            <v>2792569</v>
          </cell>
          <cell r="I215">
            <v>21595</v>
          </cell>
          <cell r="J215" t="str">
            <v>B00214</v>
          </cell>
        </row>
        <row r="216">
          <cell r="A216" t="str">
            <v>구조물공D=1100mm</v>
          </cell>
          <cell r="B216" t="str">
            <v>제 215 호표</v>
          </cell>
          <cell r="C216" t="str">
            <v>구조물공</v>
          </cell>
          <cell r="D216" t="str">
            <v>D=1100mm</v>
          </cell>
          <cell r="E216" t="str">
            <v>개소</v>
          </cell>
          <cell r="F216">
            <v>9984269</v>
          </cell>
          <cell r="G216">
            <v>5990709</v>
          </cell>
          <cell r="H216">
            <v>3966151</v>
          </cell>
          <cell r="I216">
            <v>27409</v>
          </cell>
          <cell r="J216" t="str">
            <v>B00215</v>
          </cell>
        </row>
        <row r="217">
          <cell r="A217" t="str">
            <v>구조물공D=1200mm</v>
          </cell>
          <cell r="B217" t="str">
            <v>제 216 호표</v>
          </cell>
          <cell r="C217" t="str">
            <v>구조물공</v>
          </cell>
          <cell r="D217" t="str">
            <v>D=1200mm</v>
          </cell>
          <cell r="E217" t="str">
            <v>개소</v>
          </cell>
          <cell r="F217">
            <v>10155848</v>
          </cell>
          <cell r="G217">
            <v>6116112</v>
          </cell>
          <cell r="H217">
            <v>4008859</v>
          </cell>
          <cell r="I217">
            <v>30877</v>
          </cell>
          <cell r="J217" t="str">
            <v>B00216</v>
          </cell>
        </row>
        <row r="218">
          <cell r="A218" t="str">
            <v>구조물공D=1350mm</v>
          </cell>
          <cell r="B218" t="str">
            <v>제 217 호표</v>
          </cell>
          <cell r="C218" t="str">
            <v>구조물공</v>
          </cell>
          <cell r="D218" t="str">
            <v>D=1350mm</v>
          </cell>
          <cell r="E218" t="str">
            <v>개소</v>
          </cell>
          <cell r="F218">
            <v>10304992</v>
          </cell>
          <cell r="G218">
            <v>6210135</v>
          </cell>
          <cell r="H218">
            <v>4063078</v>
          </cell>
          <cell r="I218">
            <v>31779</v>
          </cell>
          <cell r="J218" t="str">
            <v>B00217</v>
          </cell>
        </row>
        <row r="219">
          <cell r="A219" t="str">
            <v>구조물공D=1500mm</v>
          </cell>
          <cell r="B219" t="str">
            <v>제 218 호표</v>
          </cell>
          <cell r="C219" t="str">
            <v>구조물공</v>
          </cell>
          <cell r="D219" t="str">
            <v>D=1500mm</v>
          </cell>
          <cell r="E219" t="str">
            <v>개소</v>
          </cell>
          <cell r="F219">
            <v>10460424</v>
          </cell>
          <cell r="G219">
            <v>6310932</v>
          </cell>
          <cell r="H219">
            <v>4116387</v>
          </cell>
          <cell r="I219">
            <v>33105</v>
          </cell>
          <cell r="J219" t="str">
            <v>B00218</v>
          </cell>
        </row>
        <row r="220">
          <cell r="A220" t="str">
            <v>구조물공D=1600mm</v>
          </cell>
          <cell r="B220" t="str">
            <v>제 219 호표</v>
          </cell>
          <cell r="C220" t="str">
            <v>구조물공</v>
          </cell>
          <cell r="D220" t="str">
            <v>D=1600mm</v>
          </cell>
          <cell r="E220" t="str">
            <v>개소</v>
          </cell>
          <cell r="F220">
            <v>2345119</v>
          </cell>
          <cell r="G220">
            <v>863855</v>
          </cell>
          <cell r="H220">
            <v>1479974</v>
          </cell>
          <cell r="I220">
            <v>1290</v>
          </cell>
          <cell r="J220" t="str">
            <v>B00219</v>
          </cell>
        </row>
        <row r="221">
          <cell r="A221" t="str">
            <v>구조물공D=1650mm</v>
          </cell>
          <cell r="B221" t="str">
            <v>제 220 호표</v>
          </cell>
          <cell r="C221" t="str">
            <v>구조물공</v>
          </cell>
          <cell r="D221" t="str">
            <v>D=1650mm</v>
          </cell>
          <cell r="E221" t="str">
            <v>개소</v>
          </cell>
          <cell r="F221">
            <v>15038929</v>
          </cell>
          <cell r="G221">
            <v>9136652</v>
          </cell>
          <cell r="H221">
            <v>5852397</v>
          </cell>
          <cell r="I221">
            <v>49880</v>
          </cell>
          <cell r="J221" t="str">
            <v>B00220</v>
          </cell>
        </row>
        <row r="222">
          <cell r="A222" t="str">
            <v>구조물공D=1800mm</v>
          </cell>
          <cell r="B222" t="str">
            <v>제 221 호표</v>
          </cell>
          <cell r="C222" t="str">
            <v>구조물공</v>
          </cell>
          <cell r="D222" t="str">
            <v>D=1800mm</v>
          </cell>
          <cell r="E222" t="str">
            <v>개소</v>
          </cell>
          <cell r="F222">
            <v>15605100</v>
          </cell>
          <cell r="G222">
            <v>9530319</v>
          </cell>
          <cell r="H222">
            <v>6017596</v>
          </cell>
          <cell r="I222">
            <v>57185</v>
          </cell>
          <cell r="J222" t="str">
            <v>B00221</v>
          </cell>
        </row>
        <row r="223">
          <cell r="A223" t="str">
            <v>구조물공D=1900mm</v>
          </cell>
          <cell r="B223" t="str">
            <v>제 222 호표</v>
          </cell>
          <cell r="C223" t="str">
            <v>구조물공</v>
          </cell>
          <cell r="D223" t="str">
            <v>D=1900mm</v>
          </cell>
          <cell r="E223" t="str">
            <v>개소</v>
          </cell>
          <cell r="F223">
            <v>15958581</v>
          </cell>
          <cell r="G223">
            <v>9772594</v>
          </cell>
          <cell r="H223">
            <v>6124807</v>
          </cell>
          <cell r="I223">
            <v>61180</v>
          </cell>
          <cell r="J223" t="str">
            <v>B00222</v>
          </cell>
        </row>
        <row r="224">
          <cell r="A224" t="str">
            <v>구조물공D=2000mm</v>
          </cell>
          <cell r="B224" t="str">
            <v>제 223 호표</v>
          </cell>
          <cell r="C224" t="str">
            <v>구조물공</v>
          </cell>
          <cell r="D224" t="str">
            <v>D=2000mm</v>
          </cell>
          <cell r="E224" t="str">
            <v>개소</v>
          </cell>
          <cell r="F224">
            <v>16279183</v>
          </cell>
          <cell r="G224">
            <v>9986108</v>
          </cell>
          <cell r="H224">
            <v>6229206</v>
          </cell>
          <cell r="I224">
            <v>63869</v>
          </cell>
          <cell r="J224" t="str">
            <v>B00223</v>
          </cell>
        </row>
        <row r="225">
          <cell r="A225" t="str">
            <v>구조물공D=2100mm</v>
          </cell>
          <cell r="B225" t="str">
            <v>제 224 호표</v>
          </cell>
          <cell r="C225" t="str">
            <v>구조물공</v>
          </cell>
          <cell r="D225" t="str">
            <v>D=2100mm</v>
          </cell>
          <cell r="E225" t="str">
            <v>개소</v>
          </cell>
          <cell r="F225">
            <v>21444934</v>
          </cell>
          <cell r="G225">
            <v>12959503</v>
          </cell>
          <cell r="H225">
            <v>8404310</v>
          </cell>
          <cell r="I225">
            <v>81121</v>
          </cell>
          <cell r="J225" t="str">
            <v>B00224</v>
          </cell>
        </row>
        <row r="226">
          <cell r="A226" t="str">
            <v>구조물공D=2200mm</v>
          </cell>
          <cell r="B226" t="str">
            <v>제 225 호표</v>
          </cell>
          <cell r="C226" t="str">
            <v>구조물공</v>
          </cell>
          <cell r="D226" t="str">
            <v>D=2200mm</v>
          </cell>
          <cell r="E226" t="str">
            <v>개소</v>
          </cell>
          <cell r="F226">
            <v>21836172</v>
          </cell>
          <cell r="G226">
            <v>13215910</v>
          </cell>
          <cell r="H226">
            <v>8535868</v>
          </cell>
          <cell r="I226">
            <v>84394</v>
          </cell>
          <cell r="J226" t="str">
            <v>B00225</v>
          </cell>
        </row>
        <row r="227">
          <cell r="A227" t="str">
            <v>구조물공D=2300mm</v>
          </cell>
          <cell r="B227" t="str">
            <v>제 226 호표</v>
          </cell>
          <cell r="C227" t="str">
            <v>구조물공</v>
          </cell>
          <cell r="D227" t="str">
            <v>D=2300mm</v>
          </cell>
          <cell r="E227" t="str">
            <v>개소</v>
          </cell>
          <cell r="F227">
            <v>22225702</v>
          </cell>
          <cell r="G227">
            <v>13471298</v>
          </cell>
          <cell r="H227">
            <v>8666737</v>
          </cell>
          <cell r="I227">
            <v>87667</v>
          </cell>
          <cell r="J227" t="str">
            <v>B00226</v>
          </cell>
        </row>
        <row r="228">
          <cell r="A228" t="str">
            <v>구조물공D=2400mm</v>
          </cell>
          <cell r="B228" t="str">
            <v>제 227 호표</v>
          </cell>
          <cell r="C228" t="str">
            <v>구조물공</v>
          </cell>
          <cell r="D228" t="str">
            <v>D=2400mm</v>
          </cell>
          <cell r="E228" t="str">
            <v>개소</v>
          </cell>
          <cell r="F228">
            <v>22613413</v>
          </cell>
          <cell r="G228">
            <v>13725799</v>
          </cell>
          <cell r="H228">
            <v>8796675</v>
          </cell>
          <cell r="I228">
            <v>90939</v>
          </cell>
          <cell r="J228" t="str">
            <v>B00227</v>
          </cell>
        </row>
        <row r="229">
          <cell r="A229" t="str">
            <v>구조물공D=2500mm</v>
          </cell>
          <cell r="B229" t="str">
            <v>제 228 호표</v>
          </cell>
          <cell r="C229" t="str">
            <v>구조물공</v>
          </cell>
          <cell r="D229" t="str">
            <v>D=2500mm</v>
          </cell>
          <cell r="E229" t="str">
            <v>개소</v>
          </cell>
          <cell r="F229">
            <v>22998692</v>
          </cell>
          <cell r="G229">
            <v>13978949</v>
          </cell>
          <cell r="H229">
            <v>8925531</v>
          </cell>
          <cell r="I229">
            <v>94212</v>
          </cell>
          <cell r="J229" t="str">
            <v>B00228</v>
          </cell>
        </row>
        <row r="230">
          <cell r="A230" t="str">
            <v>구조물공D=2600mm</v>
          </cell>
          <cell r="B230" t="str">
            <v>제 229 호표</v>
          </cell>
          <cell r="C230" t="str">
            <v>구조물공</v>
          </cell>
          <cell r="D230" t="str">
            <v>D=2600mm</v>
          </cell>
          <cell r="E230" t="str">
            <v>개소</v>
          </cell>
          <cell r="F230">
            <v>23382261</v>
          </cell>
          <cell r="G230">
            <v>14231079</v>
          </cell>
          <cell r="H230">
            <v>9053699</v>
          </cell>
          <cell r="I230">
            <v>97483</v>
          </cell>
          <cell r="J230" t="str">
            <v>B00229</v>
          </cell>
        </row>
        <row r="231">
          <cell r="A231" t="str">
            <v>구조물공D=2700mm</v>
          </cell>
          <cell r="B231" t="str">
            <v>제 230 호표</v>
          </cell>
          <cell r="C231" t="str">
            <v>구조물공</v>
          </cell>
          <cell r="D231" t="str">
            <v>D=2700mm</v>
          </cell>
          <cell r="E231" t="str">
            <v>개소</v>
          </cell>
          <cell r="F231">
            <v>26258061</v>
          </cell>
          <cell r="G231">
            <v>16048644</v>
          </cell>
          <cell r="H231">
            <v>10096303</v>
          </cell>
          <cell r="I231">
            <v>113114</v>
          </cell>
          <cell r="J231" t="str">
            <v>B00230</v>
          </cell>
        </row>
        <row r="232">
          <cell r="A232" t="str">
            <v>구조물공D=2800mm</v>
          </cell>
          <cell r="B232" t="str">
            <v>제 231 호표</v>
          </cell>
          <cell r="C232" t="str">
            <v>구조물공</v>
          </cell>
          <cell r="D232" t="str">
            <v>D=2800mm</v>
          </cell>
          <cell r="E232" t="str">
            <v>개소</v>
          </cell>
          <cell r="F232">
            <v>33713937</v>
          </cell>
          <cell r="G232">
            <v>20361251</v>
          </cell>
          <cell r="H232">
            <v>13209369</v>
          </cell>
          <cell r="I232">
            <v>143317</v>
          </cell>
          <cell r="J232" t="str">
            <v>B00231</v>
          </cell>
        </row>
        <row r="233">
          <cell r="A233" t="str">
            <v>구조물공D=2900mm</v>
          </cell>
          <cell r="B233" t="str">
            <v>제 232 호표</v>
          </cell>
          <cell r="C233" t="str">
            <v>구조물공</v>
          </cell>
          <cell r="D233" t="str">
            <v>D=2900mm</v>
          </cell>
          <cell r="E233" t="str">
            <v>개소</v>
          </cell>
          <cell r="F233">
            <v>34233130</v>
          </cell>
          <cell r="G233">
            <v>20701459</v>
          </cell>
          <cell r="H233">
            <v>13383843</v>
          </cell>
          <cell r="I233">
            <v>147828</v>
          </cell>
          <cell r="J233" t="str">
            <v>B00232</v>
          </cell>
        </row>
        <row r="234">
          <cell r="A234" t="str">
            <v>구조물공D=3000mm</v>
          </cell>
          <cell r="B234" t="str">
            <v>제 233 호표</v>
          </cell>
          <cell r="C234" t="str">
            <v>구조물공</v>
          </cell>
          <cell r="D234" t="str">
            <v>D=3000mm</v>
          </cell>
          <cell r="E234" t="str">
            <v>개소</v>
          </cell>
          <cell r="F234">
            <v>34751591</v>
          </cell>
          <cell r="G234">
            <v>21041126</v>
          </cell>
          <cell r="H234">
            <v>13558126</v>
          </cell>
          <cell r="I234">
            <v>152339</v>
          </cell>
          <cell r="J234" t="str">
            <v>B00233</v>
          </cell>
        </row>
        <row r="235">
          <cell r="A235" t="str">
            <v>기초잡석부설</v>
          </cell>
          <cell r="B235" t="str">
            <v>제 234 호표</v>
          </cell>
          <cell r="C235" t="str">
            <v>기초잡석부설</v>
          </cell>
          <cell r="E235" t="str">
            <v>㎥</v>
          </cell>
          <cell r="F235">
            <v>20825</v>
          </cell>
          <cell r="G235">
            <v>4681</v>
          </cell>
          <cell r="H235">
            <v>12626</v>
          </cell>
          <cell r="I235">
            <v>3518</v>
          </cell>
          <cell r="J235" t="str">
            <v>B00234</v>
          </cell>
        </row>
        <row r="236">
          <cell r="A236" t="str">
            <v>나사관접합(φ15㎜)</v>
          </cell>
          <cell r="B236" t="str">
            <v>제 235 호표</v>
          </cell>
          <cell r="C236" t="str">
            <v>나사관접합</v>
          </cell>
          <cell r="D236" t="str">
            <v>(φ15㎜)</v>
          </cell>
          <cell r="E236" t="str">
            <v>개소</v>
          </cell>
          <cell r="F236">
            <v>3782</v>
          </cell>
          <cell r="G236">
            <v>3781</v>
          </cell>
          <cell r="H236">
            <v>1</v>
          </cell>
          <cell r="I236">
            <v>0</v>
          </cell>
          <cell r="J236" t="str">
            <v>B00235</v>
          </cell>
        </row>
        <row r="237">
          <cell r="A237" t="str">
            <v>대형브레이카+백호우(0.7㎥)</v>
          </cell>
          <cell r="B237" t="str">
            <v>제 236 호표</v>
          </cell>
          <cell r="C237" t="str">
            <v>대형브레이카+백호우</v>
          </cell>
          <cell r="D237" t="str">
            <v>(0.7㎥)</v>
          </cell>
          <cell r="E237" t="str">
            <v>시간</v>
          </cell>
          <cell r="F237">
            <v>53209</v>
          </cell>
          <cell r="G237">
            <v>19449</v>
          </cell>
          <cell r="H237">
            <v>7262</v>
          </cell>
          <cell r="I237">
            <v>26498</v>
          </cell>
          <cell r="J237" t="str">
            <v>B00236</v>
          </cell>
        </row>
        <row r="238">
          <cell r="A238" t="str">
            <v>레미콘타설(철근,25-210-12)</v>
          </cell>
          <cell r="B238" t="str">
            <v>제 237 호표</v>
          </cell>
          <cell r="C238" t="str">
            <v>레미콘타설</v>
          </cell>
          <cell r="D238" t="str">
            <v>(철근,25-210-12)</v>
          </cell>
          <cell r="E238" t="str">
            <v>㎥</v>
          </cell>
          <cell r="F238">
            <v>65651</v>
          </cell>
          <cell r="G238">
            <v>22763</v>
          </cell>
          <cell r="H238">
            <v>42854</v>
          </cell>
          <cell r="I238">
            <v>34</v>
          </cell>
          <cell r="J238" t="str">
            <v>B00237</v>
          </cell>
        </row>
        <row r="239">
          <cell r="A239" t="str">
            <v>레미콘타설(무근,40-180-8)</v>
          </cell>
          <cell r="B239" t="str">
            <v>제 238 호표</v>
          </cell>
          <cell r="C239" t="str">
            <v>레미콘타설</v>
          </cell>
          <cell r="D239" t="str">
            <v>(무근,40-180-8)</v>
          </cell>
          <cell r="E239" t="str">
            <v>㎥</v>
          </cell>
          <cell r="F239">
            <v>59616</v>
          </cell>
          <cell r="G239">
            <v>20634</v>
          </cell>
          <cell r="H239">
            <v>38982</v>
          </cell>
          <cell r="I239">
            <v>0</v>
          </cell>
          <cell r="J239" t="str">
            <v>B00238</v>
          </cell>
        </row>
        <row r="240">
          <cell r="A240" t="str">
            <v>레미콘타설(무근,40-180-12)</v>
          </cell>
          <cell r="B240" t="str">
            <v>제 239 호표</v>
          </cell>
          <cell r="C240" t="str">
            <v>레미콘타설</v>
          </cell>
          <cell r="D240" t="str">
            <v>(무근,40-180-12)</v>
          </cell>
          <cell r="E240" t="str">
            <v>㎥</v>
          </cell>
          <cell r="F240">
            <v>60126</v>
          </cell>
          <cell r="G240">
            <v>20634</v>
          </cell>
          <cell r="H240">
            <v>39492</v>
          </cell>
          <cell r="I240">
            <v>0</v>
          </cell>
          <cell r="J240" t="str">
            <v>B00239</v>
          </cell>
        </row>
        <row r="241">
          <cell r="A241" t="str">
            <v>레미콘타설(25-240-8)(철근,진동기사용)</v>
          </cell>
          <cell r="B241" t="str">
            <v>제 240 호표</v>
          </cell>
          <cell r="C241" t="str">
            <v>레미콘타설(25-240-8)</v>
          </cell>
          <cell r="D241" t="str">
            <v>(철근,진동기사용)</v>
          </cell>
          <cell r="E241" t="str">
            <v>㎥</v>
          </cell>
          <cell r="F241">
            <v>61795</v>
          </cell>
          <cell r="G241">
            <v>22763</v>
          </cell>
          <cell r="H241">
            <v>38998</v>
          </cell>
          <cell r="I241">
            <v>34</v>
          </cell>
          <cell r="J241" t="str">
            <v>B00240</v>
          </cell>
        </row>
        <row r="242">
          <cell r="A242" t="str">
            <v>레미콘타설(40-180-8)(무근구조물)</v>
          </cell>
          <cell r="B242" t="str">
            <v>제 241 호표</v>
          </cell>
          <cell r="C242" t="str">
            <v>레미콘타설(40-180-8)</v>
          </cell>
          <cell r="D242" t="str">
            <v>(무근구조물)</v>
          </cell>
          <cell r="E242" t="str">
            <v>㎥</v>
          </cell>
          <cell r="F242">
            <v>59616</v>
          </cell>
          <cell r="G242">
            <v>20634</v>
          </cell>
          <cell r="H242">
            <v>38982</v>
          </cell>
          <cell r="I242">
            <v>0</v>
          </cell>
          <cell r="J242" t="str">
            <v>B00241</v>
          </cell>
        </row>
        <row r="243">
          <cell r="A243" t="str">
            <v>마그네슘양극 설치</v>
          </cell>
          <cell r="B243" t="str">
            <v>제 242 호표</v>
          </cell>
          <cell r="C243" t="str">
            <v>마그네슘양극 설치</v>
          </cell>
          <cell r="F243">
            <v>15724</v>
          </cell>
          <cell r="G243">
            <v>15724</v>
          </cell>
          <cell r="H243">
            <v>0</v>
          </cell>
          <cell r="I243">
            <v>0</v>
          </cell>
          <cell r="J243" t="str">
            <v>B00242</v>
          </cell>
        </row>
        <row r="244">
          <cell r="A244" t="str">
            <v>마그네슘양극설치(1개당)</v>
          </cell>
          <cell r="B244" t="str">
            <v>제 243 호표</v>
          </cell>
          <cell r="C244" t="str">
            <v>마그네슘양극설치(1개당)</v>
          </cell>
          <cell r="F244">
            <v>301379</v>
          </cell>
          <cell r="G244">
            <v>57593</v>
          </cell>
          <cell r="H244">
            <v>243786</v>
          </cell>
          <cell r="I244">
            <v>0</v>
          </cell>
          <cell r="J244" t="str">
            <v>B00243</v>
          </cell>
        </row>
        <row r="245">
          <cell r="A245" t="str">
            <v>맨홀뚜껑설치(ψ900㎜)</v>
          </cell>
          <cell r="B245" t="str">
            <v>제 244 호표</v>
          </cell>
          <cell r="C245" t="str">
            <v>맨홀뚜껑설치</v>
          </cell>
          <cell r="D245" t="str">
            <v>(ψ900㎜)</v>
          </cell>
          <cell r="E245" t="str">
            <v>개</v>
          </cell>
          <cell r="F245">
            <v>441369</v>
          </cell>
          <cell r="G245">
            <v>245593</v>
          </cell>
          <cell r="H245">
            <v>195643</v>
          </cell>
          <cell r="I245">
            <v>133</v>
          </cell>
          <cell r="J245" t="str">
            <v>B00244</v>
          </cell>
        </row>
        <row r="246">
          <cell r="A246" t="str">
            <v>모체침투성방수(2차+보호몰탈)</v>
          </cell>
          <cell r="B246" t="str">
            <v>제 245 호표</v>
          </cell>
          <cell r="C246" t="str">
            <v>모체침투성방수</v>
          </cell>
          <cell r="D246" t="str">
            <v>(2차+보호몰탈)</v>
          </cell>
          <cell r="E246" t="str">
            <v>㎡</v>
          </cell>
          <cell r="F246">
            <v>26410</v>
          </cell>
          <cell r="G246">
            <v>21204</v>
          </cell>
          <cell r="H246">
            <v>4845</v>
          </cell>
          <cell r="I246">
            <v>361</v>
          </cell>
          <cell r="J246" t="str">
            <v>B00245</v>
          </cell>
        </row>
        <row r="247">
          <cell r="A247" t="str">
            <v>몰탈바르기(T=30mm)</v>
          </cell>
          <cell r="B247" t="str">
            <v>제 246 호표</v>
          </cell>
          <cell r="C247" t="str">
            <v>몰탈바르기</v>
          </cell>
          <cell r="D247" t="str">
            <v>(T=30mm)</v>
          </cell>
          <cell r="E247" t="str">
            <v>㎡</v>
          </cell>
          <cell r="F247">
            <v>6848</v>
          </cell>
          <cell r="G247">
            <v>6129</v>
          </cell>
          <cell r="H247">
            <v>461</v>
          </cell>
          <cell r="I247">
            <v>258</v>
          </cell>
          <cell r="J247" t="str">
            <v>B00246</v>
          </cell>
        </row>
        <row r="248">
          <cell r="A248" t="str">
            <v>발전기(1)및용접기(2)(50Kw + 200Amp)</v>
          </cell>
          <cell r="B248" t="str">
            <v>제 247 호표</v>
          </cell>
          <cell r="C248" t="str">
            <v>발전기(1)및용접기(2)</v>
          </cell>
          <cell r="D248" t="str">
            <v>(50Kw + 200Amp)</v>
          </cell>
          <cell r="E248" t="str">
            <v>시간</v>
          </cell>
          <cell r="F248">
            <v>24128</v>
          </cell>
          <cell r="G248">
            <v>10178</v>
          </cell>
          <cell r="H248">
            <v>9129</v>
          </cell>
          <cell r="I248">
            <v>4821</v>
          </cell>
          <cell r="J248" t="str">
            <v>B00247</v>
          </cell>
        </row>
        <row r="249">
          <cell r="A249" t="str">
            <v>방수액체침투성</v>
          </cell>
          <cell r="B249" t="str">
            <v>제 248 호표</v>
          </cell>
          <cell r="C249" t="str">
            <v>방수</v>
          </cell>
          <cell r="D249" t="str">
            <v>액체침투성</v>
          </cell>
          <cell r="E249" t="str">
            <v>㎡</v>
          </cell>
          <cell r="F249">
            <v>19562</v>
          </cell>
          <cell r="G249">
            <v>15075</v>
          </cell>
          <cell r="H249">
            <v>4384</v>
          </cell>
          <cell r="I249">
            <v>103</v>
          </cell>
          <cell r="J249" t="str">
            <v>B00248</v>
          </cell>
        </row>
        <row r="250">
          <cell r="A250" t="str">
            <v>변실BONDING</v>
          </cell>
          <cell r="B250" t="str">
            <v>제 249 호표</v>
          </cell>
          <cell r="C250" t="str">
            <v>변실BONDING</v>
          </cell>
          <cell r="F250">
            <v>70427</v>
          </cell>
          <cell r="G250">
            <v>53127</v>
          </cell>
          <cell r="H250">
            <v>17300</v>
          </cell>
          <cell r="I250">
            <v>0</v>
          </cell>
          <cell r="J250" t="str">
            <v>B00249</v>
          </cell>
        </row>
        <row r="251">
          <cell r="A251" t="str">
            <v>보조기층포설및다짐(t=30cm)</v>
          </cell>
          <cell r="B251" t="str">
            <v>제 250 호표</v>
          </cell>
          <cell r="C251" t="str">
            <v>보조기층포설및다짐</v>
          </cell>
          <cell r="D251" t="str">
            <v>(t=30cm)</v>
          </cell>
          <cell r="E251" t="str">
            <v>㎥</v>
          </cell>
          <cell r="F251">
            <v>22341</v>
          </cell>
          <cell r="G251">
            <v>5172</v>
          </cell>
          <cell r="H251">
            <v>13105</v>
          </cell>
          <cell r="I251">
            <v>4064</v>
          </cell>
          <cell r="J251" t="str">
            <v>B00250</v>
          </cell>
        </row>
        <row r="252">
          <cell r="A252" t="str">
            <v>사다리(A-TYPE)</v>
          </cell>
          <cell r="B252" t="str">
            <v>제 251 호표</v>
          </cell>
          <cell r="C252" t="str">
            <v>사다리</v>
          </cell>
          <cell r="D252" t="str">
            <v>(A-TYPE)</v>
          </cell>
          <cell r="E252" t="str">
            <v>M</v>
          </cell>
          <cell r="F252">
            <v>71638</v>
          </cell>
          <cell r="G252">
            <v>29701</v>
          </cell>
          <cell r="H252">
            <v>41822</v>
          </cell>
          <cell r="I252">
            <v>115</v>
          </cell>
          <cell r="J252" t="str">
            <v>B00251</v>
          </cell>
        </row>
        <row r="253">
          <cell r="A253" t="str">
            <v>선택층포설및다짐(t=20cm,구내도로)</v>
          </cell>
          <cell r="B253" t="str">
            <v>제 252 호표</v>
          </cell>
          <cell r="C253" t="str">
            <v>선택층포설및다짐</v>
          </cell>
          <cell r="D253" t="str">
            <v>(t=20cm,구내도로)</v>
          </cell>
          <cell r="E253" t="str">
            <v>㎥</v>
          </cell>
          <cell r="F253">
            <v>22337</v>
          </cell>
          <cell r="G253">
            <v>5158</v>
          </cell>
          <cell r="H253">
            <v>13125</v>
          </cell>
          <cell r="I253">
            <v>4054</v>
          </cell>
          <cell r="J253" t="str">
            <v>B00252</v>
          </cell>
        </row>
        <row r="254">
          <cell r="A254" t="str">
            <v>수평곡관보호공(φ600x45˚)</v>
          </cell>
          <cell r="B254" t="str">
            <v>제 253 호표</v>
          </cell>
          <cell r="C254" t="str">
            <v>수평곡관보호공</v>
          </cell>
          <cell r="D254" t="str">
            <v>(φ600x45˚)</v>
          </cell>
          <cell r="E254" t="str">
            <v>개소</v>
          </cell>
          <cell r="F254">
            <v>158396</v>
          </cell>
          <cell r="G254">
            <v>124314</v>
          </cell>
          <cell r="H254">
            <v>31972</v>
          </cell>
          <cell r="I254">
            <v>2110</v>
          </cell>
          <cell r="J254" t="str">
            <v>B00253</v>
          </cell>
        </row>
        <row r="255">
          <cell r="A255" t="str">
            <v>수평곡관보호공(φ700x45˚)</v>
          </cell>
          <cell r="B255" t="str">
            <v>제 254 호표</v>
          </cell>
          <cell r="C255" t="str">
            <v>수평곡관보호공</v>
          </cell>
          <cell r="D255" t="str">
            <v>(φ700x45˚)</v>
          </cell>
          <cell r="E255" t="str">
            <v>개소</v>
          </cell>
          <cell r="F255">
            <v>212313</v>
          </cell>
          <cell r="G255">
            <v>167243</v>
          </cell>
          <cell r="H255">
            <v>42010</v>
          </cell>
          <cell r="I255">
            <v>3060</v>
          </cell>
          <cell r="J255" t="str">
            <v>B00254</v>
          </cell>
        </row>
        <row r="256">
          <cell r="A256" t="str">
            <v>수평곡관보호공(φ600×22 1/2˚)</v>
          </cell>
          <cell r="B256" t="str">
            <v>제 255 호표</v>
          </cell>
          <cell r="C256" t="str">
            <v>수평곡관보호공</v>
          </cell>
          <cell r="D256" t="str">
            <v>(φ600×22 1/2˚)</v>
          </cell>
          <cell r="E256" t="str">
            <v>개소</v>
          </cell>
          <cell r="F256">
            <v>181198</v>
          </cell>
          <cell r="G256">
            <v>138397</v>
          </cell>
          <cell r="H256">
            <v>39178</v>
          </cell>
          <cell r="I256">
            <v>3623</v>
          </cell>
          <cell r="J256" t="str">
            <v>B00255</v>
          </cell>
        </row>
        <row r="257">
          <cell r="A257" t="str">
            <v>수평곡관보호공(φ600x11 1/4˚)</v>
          </cell>
          <cell r="B257" t="str">
            <v>제 256 호표</v>
          </cell>
          <cell r="C257" t="str">
            <v>수평곡관보호공</v>
          </cell>
          <cell r="D257" t="str">
            <v>(φ600x11 1/4˚)</v>
          </cell>
          <cell r="E257" t="str">
            <v>개소</v>
          </cell>
          <cell r="F257">
            <v>139482</v>
          </cell>
          <cell r="G257">
            <v>96943</v>
          </cell>
          <cell r="H257">
            <v>37685</v>
          </cell>
          <cell r="I257">
            <v>4854</v>
          </cell>
          <cell r="J257" t="str">
            <v>B00256</v>
          </cell>
        </row>
        <row r="258">
          <cell r="A258" t="str">
            <v>시공이음(수팽창성고무,20x10)</v>
          </cell>
          <cell r="B258" t="str">
            <v>제 257 호표</v>
          </cell>
          <cell r="C258" t="str">
            <v>시공이음</v>
          </cell>
          <cell r="D258" t="str">
            <v>(수팽창성고무,20x10)</v>
          </cell>
          <cell r="E258" t="str">
            <v>M</v>
          </cell>
          <cell r="F258">
            <v>2942</v>
          </cell>
          <cell r="G258">
            <v>842</v>
          </cell>
          <cell r="H258">
            <v>2100</v>
          </cell>
          <cell r="I258">
            <v>0</v>
          </cell>
          <cell r="J258" t="str">
            <v>B00257</v>
          </cell>
        </row>
        <row r="259">
          <cell r="A259" t="str">
            <v>시멘트구입및운반</v>
          </cell>
          <cell r="B259" t="str">
            <v>제 258 호표</v>
          </cell>
          <cell r="C259" t="str">
            <v>시멘트구입및운반</v>
          </cell>
          <cell r="E259" t="str">
            <v>㎏</v>
          </cell>
          <cell r="F259">
            <v>70</v>
          </cell>
          <cell r="G259">
            <v>0</v>
          </cell>
          <cell r="H259">
            <v>62</v>
          </cell>
          <cell r="I259">
            <v>8</v>
          </cell>
          <cell r="J259" t="str">
            <v>B00258</v>
          </cell>
        </row>
        <row r="260">
          <cell r="A260" t="str">
            <v>아스팔트포장파취복구</v>
          </cell>
          <cell r="B260" t="str">
            <v>제 259 호표</v>
          </cell>
          <cell r="C260" t="str">
            <v>아스팔트포장파취복구</v>
          </cell>
          <cell r="E260" t="str">
            <v>a</v>
          </cell>
          <cell r="F260">
            <v>2626769</v>
          </cell>
          <cell r="G260">
            <v>455916</v>
          </cell>
          <cell r="H260">
            <v>1814811</v>
          </cell>
          <cell r="I260">
            <v>356042</v>
          </cell>
          <cell r="J260" t="str">
            <v>B00259</v>
          </cell>
        </row>
        <row r="261">
          <cell r="A261" t="str">
            <v>압력계설치2-35㎏/㎠</v>
          </cell>
          <cell r="B261" t="str">
            <v>제 260 호표</v>
          </cell>
          <cell r="C261" t="str">
            <v>압력계설치</v>
          </cell>
          <cell r="D261" t="str">
            <v>2-35㎏/㎠</v>
          </cell>
          <cell r="E261" t="str">
            <v>개소</v>
          </cell>
          <cell r="F261">
            <v>30792</v>
          </cell>
          <cell r="G261">
            <v>22686</v>
          </cell>
          <cell r="H261">
            <v>8106</v>
          </cell>
          <cell r="I261">
            <v>0</v>
          </cell>
          <cell r="J261" t="str">
            <v>B00260</v>
          </cell>
        </row>
        <row r="262">
          <cell r="A262" t="str">
            <v>용접부산소압축시험(D=1500㎜이하)</v>
          </cell>
          <cell r="B262" t="str">
            <v>제 261 호표</v>
          </cell>
          <cell r="C262" t="str">
            <v>용접부산소압축시험</v>
          </cell>
          <cell r="D262" t="str">
            <v>(D=1500㎜이하)</v>
          </cell>
          <cell r="E262" t="str">
            <v>개소</v>
          </cell>
          <cell r="F262">
            <v>19622</v>
          </cell>
          <cell r="G262">
            <v>18900</v>
          </cell>
          <cell r="H262">
            <v>722</v>
          </cell>
          <cell r="I262">
            <v>0</v>
          </cell>
          <cell r="J262" t="str">
            <v>B00261</v>
          </cell>
        </row>
        <row r="263">
          <cell r="A263" t="str">
            <v>용접부산소압축시험(D=1650㎜이상)</v>
          </cell>
          <cell r="B263" t="str">
            <v>제 262 호표</v>
          </cell>
          <cell r="C263" t="str">
            <v>용접부산소압축시험</v>
          </cell>
          <cell r="D263" t="str">
            <v>(D=1650㎜이상)</v>
          </cell>
          <cell r="E263" t="str">
            <v>개소</v>
          </cell>
          <cell r="F263">
            <v>23472</v>
          </cell>
          <cell r="G263">
            <v>22680</v>
          </cell>
          <cell r="H263">
            <v>792</v>
          </cell>
          <cell r="I263">
            <v>0</v>
          </cell>
          <cell r="J263" t="str">
            <v>B00262</v>
          </cell>
        </row>
        <row r="264">
          <cell r="A264" t="str">
            <v>잡철물설치(철재류:간단)</v>
          </cell>
          <cell r="B264" t="str">
            <v>제 263 호표</v>
          </cell>
          <cell r="C264" t="str">
            <v>잡철물설치</v>
          </cell>
          <cell r="D264" t="str">
            <v>(철재류:간단)</v>
          </cell>
          <cell r="E264" t="str">
            <v>TON</v>
          </cell>
          <cell r="F264">
            <v>429559</v>
          </cell>
          <cell r="G264">
            <v>409323</v>
          </cell>
          <cell r="H264">
            <v>20013</v>
          </cell>
          <cell r="I264">
            <v>223</v>
          </cell>
          <cell r="J264" t="str">
            <v>B00263</v>
          </cell>
        </row>
        <row r="265">
          <cell r="A265" t="str">
            <v>잡철물제작설치(STS류:간단)</v>
          </cell>
          <cell r="B265" t="str">
            <v>제 264 호표</v>
          </cell>
          <cell r="C265" t="str">
            <v>잡철물제작설치</v>
          </cell>
          <cell r="D265" t="str">
            <v>(STS류:간단)</v>
          </cell>
          <cell r="E265" t="str">
            <v>TON</v>
          </cell>
          <cell r="F265">
            <v>2211923</v>
          </cell>
          <cell r="G265">
            <v>1999276</v>
          </cell>
          <cell r="H265">
            <v>204903</v>
          </cell>
          <cell r="I265">
            <v>7744</v>
          </cell>
          <cell r="J265" t="str">
            <v>B00264</v>
          </cell>
        </row>
        <row r="266">
          <cell r="A266" t="str">
            <v>잡철물제작설치(STS류:보통)</v>
          </cell>
          <cell r="B266" t="str">
            <v>제 265 호표</v>
          </cell>
          <cell r="C266" t="str">
            <v>잡철물제작설치</v>
          </cell>
          <cell r="D266" t="str">
            <v>(STS류:보통)</v>
          </cell>
          <cell r="E266" t="str">
            <v>TON</v>
          </cell>
          <cell r="F266">
            <v>2654306</v>
          </cell>
          <cell r="G266">
            <v>2399131</v>
          </cell>
          <cell r="H266">
            <v>245883</v>
          </cell>
          <cell r="I266">
            <v>9292</v>
          </cell>
          <cell r="J266" t="str">
            <v>B00265</v>
          </cell>
        </row>
        <row r="267">
          <cell r="A267" t="str">
            <v>전위측정</v>
          </cell>
          <cell r="B267" t="str">
            <v>제 266 호표</v>
          </cell>
          <cell r="C267" t="str">
            <v>전위측정</v>
          </cell>
          <cell r="E267" t="str">
            <v>개소</v>
          </cell>
          <cell r="F267">
            <v>59412</v>
          </cell>
          <cell r="G267">
            <v>59412</v>
          </cell>
          <cell r="H267">
            <v>0</v>
          </cell>
          <cell r="I267">
            <v>0</v>
          </cell>
          <cell r="J267" t="str">
            <v>B00266</v>
          </cell>
        </row>
        <row r="268">
          <cell r="A268" t="str">
            <v>절연 콤파운드</v>
          </cell>
          <cell r="B268" t="str">
            <v>제 267 호표</v>
          </cell>
          <cell r="C268" t="str">
            <v>절연 콤파운드</v>
          </cell>
          <cell r="E268" t="str">
            <v>개소</v>
          </cell>
          <cell r="F268">
            <v>11941</v>
          </cell>
          <cell r="G268">
            <v>11941</v>
          </cell>
          <cell r="H268">
            <v>0</v>
          </cell>
          <cell r="I268">
            <v>0</v>
          </cell>
          <cell r="J268" t="str">
            <v>B00267</v>
          </cell>
        </row>
        <row r="269">
          <cell r="A269" t="str">
            <v>제수변부설(φ80㎜,인력)</v>
          </cell>
          <cell r="B269" t="str">
            <v>제 268 호표</v>
          </cell>
          <cell r="C269" t="str">
            <v>제수변부설</v>
          </cell>
          <cell r="D269" t="str">
            <v>(φ80㎜,인력)</v>
          </cell>
          <cell r="E269" t="str">
            <v>개소</v>
          </cell>
          <cell r="F269">
            <v>68225</v>
          </cell>
          <cell r="G269">
            <v>68225</v>
          </cell>
          <cell r="H269">
            <v>0</v>
          </cell>
          <cell r="I269">
            <v>0</v>
          </cell>
          <cell r="J269" t="str">
            <v>B00268</v>
          </cell>
        </row>
        <row r="270">
          <cell r="A270" t="str">
            <v>제수변부설(φ100mm,기계)</v>
          </cell>
          <cell r="B270" t="str">
            <v>제 269 호표</v>
          </cell>
          <cell r="C270" t="str">
            <v>제수변부설</v>
          </cell>
          <cell r="D270" t="str">
            <v>(φ100mm,기계)</v>
          </cell>
          <cell r="E270" t="str">
            <v>개소</v>
          </cell>
          <cell r="F270">
            <v>64794</v>
          </cell>
          <cell r="G270">
            <v>32760</v>
          </cell>
          <cell r="H270">
            <v>4886</v>
          </cell>
          <cell r="I270">
            <v>27148</v>
          </cell>
          <cell r="J270" t="str">
            <v>B00269</v>
          </cell>
        </row>
        <row r="271">
          <cell r="A271" t="str">
            <v>제수변부설(φ125mm,기계)</v>
          </cell>
          <cell r="B271" t="str">
            <v>제 270 호표</v>
          </cell>
          <cell r="C271" t="str">
            <v>제수변부설</v>
          </cell>
          <cell r="D271" t="str">
            <v>(φ125mm,기계)</v>
          </cell>
          <cell r="E271" t="str">
            <v>개소</v>
          </cell>
          <cell r="F271">
            <v>64794</v>
          </cell>
          <cell r="G271">
            <v>32760</v>
          </cell>
          <cell r="H271">
            <v>4886</v>
          </cell>
          <cell r="I271">
            <v>27148</v>
          </cell>
          <cell r="J271" t="str">
            <v>B00270</v>
          </cell>
        </row>
        <row r="272">
          <cell r="A272" t="str">
            <v>제수변부설(φ150mm,기계)</v>
          </cell>
          <cell r="B272" t="str">
            <v>제 271 호표</v>
          </cell>
          <cell r="C272" t="str">
            <v>제수변부설</v>
          </cell>
          <cell r="D272" t="str">
            <v>(φ150mm,기계)</v>
          </cell>
          <cell r="E272" t="str">
            <v>개소</v>
          </cell>
          <cell r="F272">
            <v>78464</v>
          </cell>
          <cell r="G272">
            <v>40422</v>
          </cell>
          <cell r="H272">
            <v>5803</v>
          </cell>
          <cell r="I272">
            <v>32239</v>
          </cell>
          <cell r="J272" t="str">
            <v>B00271</v>
          </cell>
        </row>
        <row r="273">
          <cell r="A273" t="str">
            <v>제수변부설(φ200mm,기계)</v>
          </cell>
          <cell r="B273" t="str">
            <v>제 272 호표</v>
          </cell>
          <cell r="C273" t="str">
            <v>제수변부설</v>
          </cell>
          <cell r="D273" t="str">
            <v>(φ200mm,기계)</v>
          </cell>
          <cell r="E273" t="str">
            <v>개소</v>
          </cell>
          <cell r="F273">
            <v>88976</v>
          </cell>
          <cell r="G273">
            <v>46931</v>
          </cell>
          <cell r="H273">
            <v>6413</v>
          </cell>
          <cell r="I273">
            <v>35632</v>
          </cell>
          <cell r="J273" t="str">
            <v>B00272</v>
          </cell>
        </row>
        <row r="274">
          <cell r="A274" t="str">
            <v>제수변부설(φ250mm,기계)</v>
          </cell>
          <cell r="B274" t="str">
            <v>제 273 호표</v>
          </cell>
          <cell r="C274" t="str">
            <v>제수변부설</v>
          </cell>
          <cell r="D274" t="str">
            <v>(φ250mm,기계)</v>
          </cell>
          <cell r="E274" t="str">
            <v>개소</v>
          </cell>
          <cell r="F274">
            <v>98751</v>
          </cell>
          <cell r="G274">
            <v>54703</v>
          </cell>
          <cell r="H274">
            <v>6719</v>
          </cell>
          <cell r="I274">
            <v>37329</v>
          </cell>
          <cell r="J274" t="str">
            <v>B00273</v>
          </cell>
        </row>
        <row r="275">
          <cell r="A275" t="str">
            <v>제수변부설(φ300mm,기계)</v>
          </cell>
          <cell r="B275" t="str">
            <v>제 274 호표</v>
          </cell>
          <cell r="C275" t="str">
            <v>제수변부설</v>
          </cell>
          <cell r="D275" t="str">
            <v>(φ300mm,기계)</v>
          </cell>
          <cell r="E275" t="str">
            <v>개소</v>
          </cell>
          <cell r="F275">
            <v>112108</v>
          </cell>
          <cell r="G275">
            <v>66058</v>
          </cell>
          <cell r="H275">
            <v>7024</v>
          </cell>
          <cell r="I275">
            <v>39026</v>
          </cell>
          <cell r="J275" t="str">
            <v>B00274</v>
          </cell>
        </row>
        <row r="276">
          <cell r="A276" t="str">
            <v>제수변부설(φ350mm,기계)</v>
          </cell>
          <cell r="B276" t="str">
            <v>제 275 호표</v>
          </cell>
          <cell r="C276" t="str">
            <v>제수변부설</v>
          </cell>
          <cell r="D276" t="str">
            <v>(φ350mm,기계)</v>
          </cell>
          <cell r="E276" t="str">
            <v>개소</v>
          </cell>
          <cell r="F276">
            <v>138391</v>
          </cell>
          <cell r="G276">
            <v>90338</v>
          </cell>
          <cell r="H276">
            <v>7330</v>
          </cell>
          <cell r="I276">
            <v>40723</v>
          </cell>
          <cell r="J276" t="str">
            <v>B00275</v>
          </cell>
        </row>
        <row r="277">
          <cell r="A277" t="str">
            <v>제수변부설(φ400mm,기계)</v>
          </cell>
          <cell r="B277" t="str">
            <v>제 276 호표</v>
          </cell>
          <cell r="C277" t="str">
            <v>제수변부설</v>
          </cell>
          <cell r="D277" t="str">
            <v>(φ400mm,기계)</v>
          </cell>
          <cell r="E277" t="str">
            <v>개소</v>
          </cell>
          <cell r="F277">
            <v>268778</v>
          </cell>
          <cell r="G277">
            <v>220725</v>
          </cell>
          <cell r="H277">
            <v>7330</v>
          </cell>
          <cell r="I277">
            <v>40723</v>
          </cell>
          <cell r="J277" t="str">
            <v>B00276</v>
          </cell>
        </row>
        <row r="278">
          <cell r="A278" t="str">
            <v>제수변부설(φ450mm,기계)</v>
          </cell>
          <cell r="B278" t="str">
            <v>제 277 호표</v>
          </cell>
          <cell r="C278" t="str">
            <v>제수변부설</v>
          </cell>
          <cell r="D278" t="str">
            <v>(φ450mm,기계)</v>
          </cell>
          <cell r="E278" t="str">
            <v>개소</v>
          </cell>
          <cell r="F278">
            <v>287194</v>
          </cell>
          <cell r="G278">
            <v>237139</v>
          </cell>
          <cell r="H278">
            <v>7635</v>
          </cell>
          <cell r="I278">
            <v>42420</v>
          </cell>
          <cell r="J278" t="str">
            <v>B00277</v>
          </cell>
        </row>
        <row r="279">
          <cell r="A279" t="str">
            <v>제수변부설(φ500mm,기계)</v>
          </cell>
          <cell r="B279" t="str">
            <v>제 278 호표</v>
          </cell>
          <cell r="C279" t="str">
            <v>제수변부설</v>
          </cell>
          <cell r="D279" t="str">
            <v>(φ500mm,기계)</v>
          </cell>
          <cell r="E279" t="str">
            <v>개소</v>
          </cell>
          <cell r="F279">
            <v>304832</v>
          </cell>
          <cell r="G279">
            <v>252775</v>
          </cell>
          <cell r="H279">
            <v>7941</v>
          </cell>
          <cell r="I279">
            <v>44116</v>
          </cell>
          <cell r="J279" t="str">
            <v>B00278</v>
          </cell>
        </row>
        <row r="280">
          <cell r="A280" t="str">
            <v>제수변부설(φ600mm,기계)</v>
          </cell>
          <cell r="B280" t="str">
            <v>제 279 호표</v>
          </cell>
          <cell r="C280" t="str">
            <v>제수변부설</v>
          </cell>
          <cell r="D280" t="str">
            <v>(φ600mm,기계)</v>
          </cell>
          <cell r="E280" t="str">
            <v>개소</v>
          </cell>
          <cell r="F280">
            <v>323014</v>
          </cell>
          <cell r="G280">
            <v>268955</v>
          </cell>
          <cell r="H280">
            <v>8246</v>
          </cell>
          <cell r="I280">
            <v>45813</v>
          </cell>
          <cell r="J280" t="str">
            <v>B00279</v>
          </cell>
        </row>
        <row r="281">
          <cell r="A281" t="str">
            <v>제수변부설(φ700mm,기계)</v>
          </cell>
          <cell r="B281" t="str">
            <v>제 280 호표</v>
          </cell>
          <cell r="C281" t="str">
            <v>제수변부설</v>
          </cell>
          <cell r="D281" t="str">
            <v>(φ700mm,기계)</v>
          </cell>
          <cell r="E281" t="str">
            <v>개소</v>
          </cell>
          <cell r="F281">
            <v>348206</v>
          </cell>
          <cell r="G281">
            <v>292145</v>
          </cell>
          <cell r="H281">
            <v>8551</v>
          </cell>
          <cell r="I281">
            <v>47510</v>
          </cell>
          <cell r="J281" t="str">
            <v>B00280</v>
          </cell>
        </row>
        <row r="282">
          <cell r="A282" t="str">
            <v>제수변부설(φ800mm,기계)</v>
          </cell>
          <cell r="B282" t="str">
            <v>제 281 호표</v>
          </cell>
          <cell r="C282" t="str">
            <v>제수변부설</v>
          </cell>
          <cell r="D282" t="str">
            <v>(φ800mm,기계)</v>
          </cell>
          <cell r="E282" t="str">
            <v>개소</v>
          </cell>
          <cell r="F282">
            <v>374332</v>
          </cell>
          <cell r="G282">
            <v>316268</v>
          </cell>
          <cell r="H282">
            <v>8857</v>
          </cell>
          <cell r="I282">
            <v>49207</v>
          </cell>
          <cell r="J282" t="str">
            <v>B00281</v>
          </cell>
        </row>
        <row r="283">
          <cell r="A283" t="str">
            <v>제수변부설(φ900mm,기계)</v>
          </cell>
          <cell r="B283" t="str">
            <v>제 282 호표</v>
          </cell>
          <cell r="C283" t="str">
            <v>제수변부설</v>
          </cell>
          <cell r="D283" t="str">
            <v>(φ900mm,기계)</v>
          </cell>
          <cell r="E283" t="str">
            <v>개소</v>
          </cell>
          <cell r="F283">
            <v>400458</v>
          </cell>
          <cell r="G283">
            <v>340392</v>
          </cell>
          <cell r="H283">
            <v>9162</v>
          </cell>
          <cell r="I283">
            <v>50904</v>
          </cell>
          <cell r="J283" t="str">
            <v>B00282</v>
          </cell>
        </row>
        <row r="284">
          <cell r="A284" t="str">
            <v>제수변부설(φ1000mm,기계)</v>
          </cell>
          <cell r="B284" t="str">
            <v>제 283 호표</v>
          </cell>
          <cell r="C284" t="str">
            <v>제수변부설</v>
          </cell>
          <cell r="D284" t="str">
            <v>(φ1000mm,기계)</v>
          </cell>
          <cell r="E284" t="str">
            <v>개소</v>
          </cell>
          <cell r="F284">
            <v>426582</v>
          </cell>
          <cell r="G284">
            <v>364514</v>
          </cell>
          <cell r="H284">
            <v>9468</v>
          </cell>
          <cell r="I284">
            <v>52600</v>
          </cell>
          <cell r="J284" t="str">
            <v>B00283</v>
          </cell>
        </row>
        <row r="285">
          <cell r="A285" t="str">
            <v>제수변부설(φ1100mm,기계)</v>
          </cell>
          <cell r="B285" t="str">
            <v>제 284 호표</v>
          </cell>
          <cell r="C285" t="str">
            <v>제수변부설</v>
          </cell>
          <cell r="D285" t="str">
            <v>(φ1100mm,기계)</v>
          </cell>
          <cell r="E285" t="str">
            <v>개소</v>
          </cell>
          <cell r="F285">
            <v>489120</v>
          </cell>
          <cell r="G285">
            <v>394074</v>
          </cell>
          <cell r="H285">
            <v>12388</v>
          </cell>
          <cell r="I285">
            <v>82658</v>
          </cell>
          <cell r="J285" t="str">
            <v>B00284</v>
          </cell>
        </row>
        <row r="286">
          <cell r="A286" t="str">
            <v>제수변부설(φ1200mm,기계)</v>
          </cell>
          <cell r="B286" t="str">
            <v>제 285 호표</v>
          </cell>
          <cell r="C286" t="str">
            <v>제수변부설</v>
          </cell>
          <cell r="D286" t="str">
            <v>(φ1200mm,기계)</v>
          </cell>
          <cell r="E286" t="str">
            <v>개소</v>
          </cell>
          <cell r="F286">
            <v>534332</v>
          </cell>
          <cell r="G286">
            <v>433525</v>
          </cell>
          <cell r="H286">
            <v>13139</v>
          </cell>
          <cell r="I286">
            <v>87668</v>
          </cell>
          <cell r="J286" t="str">
            <v>B00285</v>
          </cell>
        </row>
        <row r="287">
          <cell r="A287" t="str">
            <v>제수변부설(φ1350mm,기계)</v>
          </cell>
          <cell r="B287" t="str">
            <v>제 286 호표</v>
          </cell>
          <cell r="C287" t="str">
            <v>제수변부설</v>
          </cell>
          <cell r="D287" t="str">
            <v>(φ1350mm,기계)</v>
          </cell>
          <cell r="E287" t="str">
            <v>개소</v>
          </cell>
          <cell r="F287">
            <v>542775</v>
          </cell>
          <cell r="G287">
            <v>468694</v>
          </cell>
          <cell r="H287">
            <v>11300</v>
          </cell>
          <cell r="I287">
            <v>62781</v>
          </cell>
          <cell r="J287" t="str">
            <v>B00286</v>
          </cell>
        </row>
        <row r="288">
          <cell r="A288" t="str">
            <v>제수변부설(φ1500mm,기계)</v>
          </cell>
          <cell r="B288" t="str">
            <v>제 287 호표</v>
          </cell>
          <cell r="C288" t="str">
            <v>제수변부설</v>
          </cell>
          <cell r="D288" t="str">
            <v>(φ1500mm,기계)</v>
          </cell>
          <cell r="E288" t="str">
            <v>개소</v>
          </cell>
          <cell r="F288">
            <v>593822</v>
          </cell>
          <cell r="G288">
            <v>517738</v>
          </cell>
          <cell r="H288">
            <v>11606</v>
          </cell>
          <cell r="I288">
            <v>64478</v>
          </cell>
          <cell r="J288" t="str">
            <v>B00287</v>
          </cell>
        </row>
        <row r="289">
          <cell r="A289" t="str">
            <v>제수변부설(φ1600mm,기계)</v>
          </cell>
          <cell r="B289" t="str">
            <v>제 288 호표</v>
          </cell>
          <cell r="C289" t="str">
            <v>제수변부설</v>
          </cell>
          <cell r="D289" t="str">
            <v>(φ1600mm,기계)</v>
          </cell>
          <cell r="E289" t="str">
            <v>개소</v>
          </cell>
          <cell r="F289">
            <v>654330</v>
          </cell>
          <cell r="G289">
            <v>539122</v>
          </cell>
          <cell r="H289">
            <v>15016</v>
          </cell>
          <cell r="I289">
            <v>100192</v>
          </cell>
          <cell r="J289" t="str">
            <v>B00288</v>
          </cell>
        </row>
        <row r="290">
          <cell r="A290" t="str">
            <v>제수변부설(φ1650mm,기계)</v>
          </cell>
          <cell r="B290" t="str">
            <v>제 289 호표</v>
          </cell>
          <cell r="C290" t="str">
            <v>제수변부설</v>
          </cell>
          <cell r="D290" t="str">
            <v>(φ1650mm,기계)</v>
          </cell>
          <cell r="E290" t="str">
            <v>개소</v>
          </cell>
          <cell r="F290">
            <v>670979</v>
          </cell>
          <cell r="G290">
            <v>552891</v>
          </cell>
          <cell r="H290">
            <v>15392</v>
          </cell>
          <cell r="I290">
            <v>102696</v>
          </cell>
          <cell r="J290" t="str">
            <v>B00289</v>
          </cell>
        </row>
        <row r="291">
          <cell r="A291" t="str">
            <v>제수변부설(φ1800mm,기계)</v>
          </cell>
          <cell r="B291" t="str">
            <v>제 290 호표</v>
          </cell>
          <cell r="C291" t="str">
            <v>제수변부설</v>
          </cell>
          <cell r="D291" t="str">
            <v>(φ1800mm,기계)</v>
          </cell>
          <cell r="E291" t="str">
            <v>개소</v>
          </cell>
          <cell r="F291">
            <v>692283</v>
          </cell>
          <cell r="G291">
            <v>568435</v>
          </cell>
          <cell r="H291">
            <v>16142</v>
          </cell>
          <cell r="I291">
            <v>107706</v>
          </cell>
          <cell r="J291" t="str">
            <v>B00290</v>
          </cell>
        </row>
        <row r="292">
          <cell r="A292" t="str">
            <v>제수변부설(φ1900mm,기계)</v>
          </cell>
          <cell r="B292" t="str">
            <v>제 291 호표</v>
          </cell>
          <cell r="C292" t="str">
            <v>제수변부설</v>
          </cell>
          <cell r="D292" t="str">
            <v>(φ1900mm,기계)</v>
          </cell>
          <cell r="E292" t="str">
            <v>개소</v>
          </cell>
          <cell r="F292">
            <v>710861</v>
          </cell>
          <cell r="G292">
            <v>581252</v>
          </cell>
          <cell r="H292">
            <v>16893</v>
          </cell>
          <cell r="I292">
            <v>112716</v>
          </cell>
          <cell r="J292" t="str">
            <v>B00291</v>
          </cell>
        </row>
        <row r="293">
          <cell r="A293" t="str">
            <v>제수변부설(φ2000mm,기계)</v>
          </cell>
          <cell r="B293" t="str">
            <v>제 292 호표</v>
          </cell>
          <cell r="C293" t="str">
            <v>제수변부설</v>
          </cell>
          <cell r="D293" t="str">
            <v>(φ2000mm,기계)</v>
          </cell>
          <cell r="E293" t="str">
            <v>개소</v>
          </cell>
          <cell r="F293">
            <v>764971</v>
          </cell>
          <cell r="G293">
            <v>593681</v>
          </cell>
          <cell r="H293">
            <v>20336</v>
          </cell>
          <cell r="I293">
            <v>150954</v>
          </cell>
          <cell r="J293" t="str">
            <v>B00292</v>
          </cell>
        </row>
        <row r="294">
          <cell r="A294" t="str">
            <v>제수변부설(φ2100mm,기계)</v>
          </cell>
          <cell r="B294" t="str">
            <v>제 293 호표</v>
          </cell>
          <cell r="C294" t="str">
            <v>제수변부설</v>
          </cell>
          <cell r="D294" t="str">
            <v>(φ2100mm,기계)</v>
          </cell>
          <cell r="E294" t="str">
            <v>개소</v>
          </cell>
          <cell r="F294">
            <v>781838</v>
          </cell>
          <cell r="G294">
            <v>606904</v>
          </cell>
          <cell r="H294">
            <v>20768</v>
          </cell>
          <cell r="I294">
            <v>154166</v>
          </cell>
          <cell r="J294" t="str">
            <v>B00293</v>
          </cell>
        </row>
        <row r="295">
          <cell r="A295" t="str">
            <v>제수변부설(φ2200mm,기계)</v>
          </cell>
          <cell r="B295" t="str">
            <v>제 294 호표</v>
          </cell>
          <cell r="C295" t="str">
            <v>제수변부설</v>
          </cell>
          <cell r="D295" t="str">
            <v>(φ2200mm,기계)</v>
          </cell>
          <cell r="E295" t="str">
            <v>개소</v>
          </cell>
          <cell r="F295">
            <v>809203</v>
          </cell>
          <cell r="G295">
            <v>622994</v>
          </cell>
          <cell r="H295">
            <v>24497</v>
          </cell>
          <cell r="I295">
            <v>161712</v>
          </cell>
          <cell r="J295" t="str">
            <v>B00294</v>
          </cell>
        </row>
        <row r="296">
          <cell r="A296" t="str">
            <v>제수변부설(φ2300mm,기계)</v>
          </cell>
          <cell r="B296" t="str">
            <v>제 295 호표</v>
          </cell>
          <cell r="C296" t="str">
            <v>제수변부설</v>
          </cell>
          <cell r="D296" t="str">
            <v>(φ2300mm,기계)</v>
          </cell>
          <cell r="E296" t="str">
            <v>개소</v>
          </cell>
          <cell r="F296">
            <v>824304</v>
          </cell>
          <cell r="G296">
            <v>632509</v>
          </cell>
          <cell r="H296">
            <v>25232</v>
          </cell>
          <cell r="I296">
            <v>166563</v>
          </cell>
          <cell r="J296" t="str">
            <v>B00295</v>
          </cell>
        </row>
        <row r="297">
          <cell r="A297" t="str">
            <v>제수변부설(φ2400mm,기계)</v>
          </cell>
          <cell r="B297" t="str">
            <v>제 296 호표</v>
          </cell>
          <cell r="C297" t="str">
            <v>제수변부설</v>
          </cell>
          <cell r="D297" t="str">
            <v>(φ2400mm,기계)</v>
          </cell>
          <cell r="E297" t="str">
            <v>개소</v>
          </cell>
          <cell r="F297">
            <v>839406</v>
          </cell>
          <cell r="G297">
            <v>642025</v>
          </cell>
          <cell r="H297">
            <v>25967</v>
          </cell>
          <cell r="I297">
            <v>171414</v>
          </cell>
          <cell r="J297" t="str">
            <v>B00296</v>
          </cell>
        </row>
        <row r="298">
          <cell r="A298" t="str">
            <v>제수변부설(φ2500mm,기계)</v>
          </cell>
          <cell r="B298" t="str">
            <v>제 297 호표</v>
          </cell>
          <cell r="C298" t="str">
            <v>제수변부설</v>
          </cell>
          <cell r="D298" t="str">
            <v>(φ2500mm,기계)</v>
          </cell>
          <cell r="E298" t="str">
            <v>개소</v>
          </cell>
          <cell r="F298">
            <v>854509</v>
          </cell>
          <cell r="G298">
            <v>651541</v>
          </cell>
          <cell r="H298">
            <v>26702</v>
          </cell>
          <cell r="I298">
            <v>176266</v>
          </cell>
          <cell r="J298" t="str">
            <v>B00297</v>
          </cell>
        </row>
        <row r="299">
          <cell r="A299" t="str">
            <v>제수변부설(φ2600mm,기계)</v>
          </cell>
          <cell r="B299" t="str">
            <v>제 298 호표</v>
          </cell>
          <cell r="C299" t="str">
            <v>제수변부설</v>
          </cell>
          <cell r="D299" t="str">
            <v>(φ2600mm,기계)</v>
          </cell>
          <cell r="E299" t="str">
            <v>개소</v>
          </cell>
          <cell r="F299">
            <v>860308</v>
          </cell>
          <cell r="G299">
            <v>654548</v>
          </cell>
          <cell r="H299">
            <v>27069</v>
          </cell>
          <cell r="I299">
            <v>178691</v>
          </cell>
          <cell r="J299" t="str">
            <v>B00298</v>
          </cell>
        </row>
        <row r="300">
          <cell r="A300" t="str">
            <v>제수변부설(φ2700mm,기계)</v>
          </cell>
          <cell r="B300" t="str">
            <v>제 299 호표</v>
          </cell>
          <cell r="C300" t="str">
            <v>제수변부설</v>
          </cell>
          <cell r="D300" t="str">
            <v>(φ2700mm,기계)</v>
          </cell>
          <cell r="E300" t="str">
            <v>개소</v>
          </cell>
          <cell r="F300">
            <v>875410</v>
          </cell>
          <cell r="G300">
            <v>664063</v>
          </cell>
          <cell r="H300">
            <v>27804</v>
          </cell>
          <cell r="I300">
            <v>183543</v>
          </cell>
          <cell r="J300" t="str">
            <v>B00299</v>
          </cell>
        </row>
        <row r="301">
          <cell r="A301" t="str">
            <v>제수변부설(φ2800mm,기계)</v>
          </cell>
          <cell r="B301" t="str">
            <v>제 300 호표</v>
          </cell>
          <cell r="C301" t="str">
            <v>제수변부설</v>
          </cell>
          <cell r="D301" t="str">
            <v>(φ2800mm,기계)</v>
          </cell>
          <cell r="E301" t="str">
            <v>개소</v>
          </cell>
          <cell r="F301">
            <v>890512</v>
          </cell>
          <cell r="G301">
            <v>673579</v>
          </cell>
          <cell r="H301">
            <v>28539</v>
          </cell>
          <cell r="I301">
            <v>188394</v>
          </cell>
          <cell r="J301" t="str">
            <v>B00300</v>
          </cell>
        </row>
        <row r="302">
          <cell r="A302" t="str">
            <v>제수변부설(φ2900mm,기계)</v>
          </cell>
          <cell r="B302" t="str">
            <v>제 301 호표</v>
          </cell>
          <cell r="C302" t="str">
            <v>제수변부설</v>
          </cell>
          <cell r="D302" t="str">
            <v>(φ2900mm,기계)</v>
          </cell>
          <cell r="E302" t="str">
            <v>개소</v>
          </cell>
          <cell r="F302">
            <v>905614</v>
          </cell>
          <cell r="G302">
            <v>683095</v>
          </cell>
          <cell r="H302">
            <v>29274</v>
          </cell>
          <cell r="I302">
            <v>193245</v>
          </cell>
          <cell r="J302" t="str">
            <v>B00301</v>
          </cell>
        </row>
        <row r="303">
          <cell r="A303" t="str">
            <v>제수변부설(φ3000mm,기계)</v>
          </cell>
          <cell r="B303" t="str">
            <v>제 302 호표</v>
          </cell>
          <cell r="C303" t="str">
            <v>제수변부설</v>
          </cell>
          <cell r="D303" t="str">
            <v>(φ3000mm,기계)</v>
          </cell>
          <cell r="E303" t="str">
            <v>개소</v>
          </cell>
          <cell r="F303">
            <v>920717</v>
          </cell>
          <cell r="G303">
            <v>692611</v>
          </cell>
          <cell r="H303">
            <v>30009</v>
          </cell>
          <cell r="I303">
            <v>198097</v>
          </cell>
          <cell r="J303" t="str">
            <v>B00302</v>
          </cell>
        </row>
        <row r="304">
          <cell r="A304" t="str">
            <v>제수변실(φ400∼700m)</v>
          </cell>
          <cell r="B304" t="str">
            <v>제 303 호표</v>
          </cell>
          <cell r="C304" t="str">
            <v>제수변실</v>
          </cell>
          <cell r="D304" t="str">
            <v>(φ400∼700m)</v>
          </cell>
          <cell r="E304" t="str">
            <v>개소</v>
          </cell>
          <cell r="F304">
            <v>3767939</v>
          </cell>
          <cell r="G304">
            <v>2463356</v>
          </cell>
          <cell r="H304">
            <v>1281937</v>
          </cell>
          <cell r="I304">
            <v>22646</v>
          </cell>
          <cell r="J304" t="str">
            <v>B00303</v>
          </cell>
        </row>
        <row r="305">
          <cell r="A305" t="str">
            <v>제수변실(5.2x5.9x4.19)</v>
          </cell>
          <cell r="B305" t="str">
            <v>제 304 호표</v>
          </cell>
          <cell r="C305" t="str">
            <v>제수변실</v>
          </cell>
          <cell r="D305" t="str">
            <v>(5.2x5.9x4.19)</v>
          </cell>
          <cell r="E305" t="str">
            <v>개소</v>
          </cell>
          <cell r="F305">
            <v>23604175</v>
          </cell>
          <cell r="G305">
            <v>14751832</v>
          </cell>
          <cell r="H305">
            <v>8776934</v>
          </cell>
          <cell r="I305">
            <v>75409</v>
          </cell>
          <cell r="J305" t="str">
            <v>B00304</v>
          </cell>
        </row>
        <row r="306">
          <cell r="A306" t="str">
            <v>주철관수압시험비(φ300㎜)</v>
          </cell>
          <cell r="B306" t="str">
            <v>제 305 호표</v>
          </cell>
          <cell r="C306" t="str">
            <v>주철관수압시험비</v>
          </cell>
          <cell r="D306" t="str">
            <v>(φ300㎜)</v>
          </cell>
          <cell r="E306" t="str">
            <v>개소</v>
          </cell>
          <cell r="F306">
            <v>374625</v>
          </cell>
          <cell r="G306">
            <v>278279</v>
          </cell>
          <cell r="H306">
            <v>59073</v>
          </cell>
          <cell r="I306">
            <v>37273</v>
          </cell>
          <cell r="J306" t="str">
            <v>B00305</v>
          </cell>
        </row>
        <row r="307">
          <cell r="A307" t="str">
            <v>주철관수압시험비(φ350㎜)</v>
          </cell>
          <cell r="B307" t="str">
            <v>제 306 호표</v>
          </cell>
          <cell r="C307" t="str">
            <v>주철관수압시험비</v>
          </cell>
          <cell r="D307" t="str">
            <v>(φ350㎜)</v>
          </cell>
          <cell r="E307" t="str">
            <v>개소</v>
          </cell>
          <cell r="F307">
            <v>445261</v>
          </cell>
          <cell r="G307">
            <v>325138</v>
          </cell>
          <cell r="H307">
            <v>73959</v>
          </cell>
          <cell r="I307">
            <v>46164</v>
          </cell>
          <cell r="J307" t="str">
            <v>B00306</v>
          </cell>
        </row>
        <row r="308">
          <cell r="A308" t="str">
            <v>주철관수압시험비(φ400㎜)</v>
          </cell>
          <cell r="B308" t="str">
            <v>제 307 호표</v>
          </cell>
          <cell r="C308" t="str">
            <v>주철관수압시험비</v>
          </cell>
          <cell r="D308" t="str">
            <v>(φ400㎜)</v>
          </cell>
          <cell r="E308" t="str">
            <v>개소</v>
          </cell>
          <cell r="F308">
            <v>575291</v>
          </cell>
          <cell r="G308">
            <v>413483</v>
          </cell>
          <cell r="H308">
            <v>100985</v>
          </cell>
          <cell r="I308">
            <v>60823</v>
          </cell>
          <cell r="J308" t="str">
            <v>B00307</v>
          </cell>
        </row>
        <row r="309">
          <cell r="A309" t="str">
            <v>주철관수압시험비(φ450㎜)</v>
          </cell>
          <cell r="B309" t="str">
            <v>제 308 호표</v>
          </cell>
          <cell r="C309" t="str">
            <v>주철관수압시험비</v>
          </cell>
          <cell r="D309" t="str">
            <v>(φ450㎜)</v>
          </cell>
          <cell r="E309" t="str">
            <v>개소</v>
          </cell>
          <cell r="F309">
            <v>676865</v>
          </cell>
          <cell r="G309">
            <v>481408</v>
          </cell>
          <cell r="H309">
            <v>124009</v>
          </cell>
          <cell r="I309">
            <v>71448</v>
          </cell>
          <cell r="J309" t="str">
            <v>B00308</v>
          </cell>
        </row>
        <row r="310">
          <cell r="A310" t="str">
            <v>주철관수압시험비(φ500㎜)</v>
          </cell>
          <cell r="B310" t="str">
            <v>제 309 호표</v>
          </cell>
          <cell r="C310" t="str">
            <v>주철관수압시험비</v>
          </cell>
          <cell r="D310" t="str">
            <v>(φ500㎜)</v>
          </cell>
          <cell r="E310" t="str">
            <v>개소</v>
          </cell>
          <cell r="F310">
            <v>771288</v>
          </cell>
          <cell r="G310">
            <v>546515</v>
          </cell>
          <cell r="H310">
            <v>141438</v>
          </cell>
          <cell r="I310">
            <v>83335</v>
          </cell>
          <cell r="J310" t="str">
            <v>B00309</v>
          </cell>
        </row>
        <row r="311">
          <cell r="A311" t="str">
            <v>주철관수압시험비(φ600㎜)</v>
          </cell>
          <cell r="B311" t="str">
            <v>제 310 호표</v>
          </cell>
          <cell r="C311" t="str">
            <v>주철관수압시험비</v>
          </cell>
          <cell r="D311" t="str">
            <v>(φ600㎜)</v>
          </cell>
          <cell r="E311" t="str">
            <v>개소</v>
          </cell>
          <cell r="F311">
            <v>1009303</v>
          </cell>
          <cell r="G311">
            <v>678082</v>
          </cell>
          <cell r="H311">
            <v>221882</v>
          </cell>
          <cell r="I311">
            <v>109339</v>
          </cell>
          <cell r="J311" t="str">
            <v>B00310</v>
          </cell>
        </row>
        <row r="312">
          <cell r="A312" t="str">
            <v>주철관수압시험비(φ700㎜)</v>
          </cell>
          <cell r="B312" t="str">
            <v>제 311 호표</v>
          </cell>
          <cell r="C312" t="str">
            <v>주철관수압시험비</v>
          </cell>
          <cell r="D312" t="str">
            <v>(φ700㎜)</v>
          </cell>
          <cell r="E312" t="str">
            <v>개소</v>
          </cell>
          <cell r="F312">
            <v>1305184</v>
          </cell>
          <cell r="G312">
            <v>881979</v>
          </cell>
          <cell r="H312">
            <v>281372</v>
          </cell>
          <cell r="I312">
            <v>141833</v>
          </cell>
          <cell r="J312" t="str">
            <v>B00311</v>
          </cell>
        </row>
        <row r="313">
          <cell r="A313" t="str">
            <v>주철관수압시험비D800mm(TEST BEND)</v>
          </cell>
          <cell r="B313" t="str">
            <v>제 312 호표</v>
          </cell>
          <cell r="C313" t="str">
            <v>주철관수압시험비</v>
          </cell>
          <cell r="D313" t="str">
            <v>D800mm(TEST BEND)</v>
          </cell>
          <cell r="E313" t="str">
            <v>개소</v>
          </cell>
          <cell r="F313">
            <v>19625</v>
          </cell>
          <cell r="G313">
            <v>9656</v>
          </cell>
          <cell r="H313">
            <v>2109</v>
          </cell>
          <cell r="I313">
            <v>7860</v>
          </cell>
          <cell r="J313" t="str">
            <v>B00312</v>
          </cell>
        </row>
        <row r="314">
          <cell r="A314" t="str">
            <v>주철관수압시험비D900mm(TEST BEND)</v>
          </cell>
          <cell r="B314" t="str">
            <v>제 313 호표</v>
          </cell>
          <cell r="C314" t="str">
            <v>주철관수압시험비</v>
          </cell>
          <cell r="D314" t="str">
            <v>D900mm(TEST BEND)</v>
          </cell>
          <cell r="E314" t="str">
            <v>개소</v>
          </cell>
          <cell r="F314">
            <v>20044</v>
          </cell>
          <cell r="G314">
            <v>9656</v>
          </cell>
          <cell r="H314">
            <v>2109</v>
          </cell>
          <cell r="I314">
            <v>8279</v>
          </cell>
          <cell r="J314" t="str">
            <v>B00313</v>
          </cell>
        </row>
        <row r="315">
          <cell r="A315" t="str">
            <v>주철관수압시험비D1000mm(TEST BEND)</v>
          </cell>
          <cell r="B315" t="str">
            <v>제 314 호표</v>
          </cell>
          <cell r="C315" t="str">
            <v>주철관수압시험비</v>
          </cell>
          <cell r="D315" t="str">
            <v>D1000mm(TEST BEND)</v>
          </cell>
          <cell r="E315" t="str">
            <v>개소</v>
          </cell>
          <cell r="F315">
            <v>20516</v>
          </cell>
          <cell r="G315">
            <v>9656</v>
          </cell>
          <cell r="H315">
            <v>2109</v>
          </cell>
          <cell r="I315">
            <v>8751</v>
          </cell>
          <cell r="J315" t="str">
            <v>B00314</v>
          </cell>
        </row>
        <row r="316">
          <cell r="A316" t="str">
            <v>주철관수압시험비D1100mm(TEST BEND)</v>
          </cell>
          <cell r="B316" t="str">
            <v>제 315 호표</v>
          </cell>
          <cell r="C316" t="str">
            <v>주철관수압시험비</v>
          </cell>
          <cell r="D316" t="str">
            <v>D1100mm(TEST BEND)</v>
          </cell>
          <cell r="E316" t="str">
            <v>개소</v>
          </cell>
          <cell r="F316">
            <v>20843</v>
          </cell>
          <cell r="G316">
            <v>9656</v>
          </cell>
          <cell r="H316">
            <v>2109</v>
          </cell>
          <cell r="I316">
            <v>9078</v>
          </cell>
          <cell r="J316" t="str">
            <v>B00315</v>
          </cell>
        </row>
        <row r="317">
          <cell r="A317" t="str">
            <v>주철관수압시험비D1200mm(TEST BEND)</v>
          </cell>
          <cell r="B317" t="str">
            <v>제 316 호표</v>
          </cell>
          <cell r="C317" t="str">
            <v>주철관수압시험비</v>
          </cell>
          <cell r="D317" t="str">
            <v>D1200mm(TEST BEND)</v>
          </cell>
          <cell r="E317" t="str">
            <v>개소</v>
          </cell>
          <cell r="F317">
            <v>21341</v>
          </cell>
          <cell r="G317">
            <v>9656</v>
          </cell>
          <cell r="H317">
            <v>2109</v>
          </cell>
          <cell r="I317">
            <v>9576</v>
          </cell>
          <cell r="J317" t="str">
            <v>B00316</v>
          </cell>
        </row>
        <row r="318">
          <cell r="A318" t="str">
            <v>주철관수압시험재료비(1회 300M기준)</v>
          </cell>
          <cell r="B318" t="str">
            <v>제 317 호표</v>
          </cell>
          <cell r="C318" t="str">
            <v>주철관수압시험재료비</v>
          </cell>
          <cell r="D318" t="str">
            <v>(1회 300M기준)</v>
          </cell>
          <cell r="E318" t="str">
            <v>개소</v>
          </cell>
          <cell r="F318">
            <v>8608</v>
          </cell>
          <cell r="G318">
            <v>0</v>
          </cell>
          <cell r="H318">
            <v>8608</v>
          </cell>
          <cell r="I318">
            <v>0</v>
          </cell>
          <cell r="J318" t="str">
            <v>B00317</v>
          </cell>
        </row>
        <row r="319">
          <cell r="A319" t="str">
            <v xml:space="preserve">제어용 케이블 신설 </v>
          </cell>
          <cell r="B319" t="str">
            <v>제 318 호표</v>
          </cell>
          <cell r="C319" t="str">
            <v xml:space="preserve">제어용 케이블 신설 </v>
          </cell>
          <cell r="E319" t="str">
            <v>M</v>
          </cell>
          <cell r="F319">
            <v>947</v>
          </cell>
          <cell r="G319">
            <v>947</v>
          </cell>
          <cell r="H319">
            <v>0</v>
          </cell>
          <cell r="I319">
            <v>0</v>
          </cell>
          <cell r="J319" t="str">
            <v>B00318</v>
          </cell>
        </row>
        <row r="320">
          <cell r="A320" t="str">
            <v>철근가공및조립(보통)</v>
          </cell>
          <cell r="B320" t="str">
            <v>제 319 호표</v>
          </cell>
          <cell r="C320" t="str">
            <v>철근가공및조립</v>
          </cell>
          <cell r="D320" t="str">
            <v>(보통)</v>
          </cell>
          <cell r="E320" t="str">
            <v>TON</v>
          </cell>
          <cell r="F320">
            <v>602593</v>
          </cell>
          <cell r="G320">
            <v>366318</v>
          </cell>
          <cell r="H320">
            <v>236275</v>
          </cell>
          <cell r="I320">
            <v>0</v>
          </cell>
          <cell r="J320" t="str">
            <v>B00319</v>
          </cell>
        </row>
        <row r="321">
          <cell r="A321" t="str">
            <v xml:space="preserve">측정함설치 </v>
          </cell>
          <cell r="B321" t="str">
            <v>제 320 호표</v>
          </cell>
          <cell r="C321" t="str">
            <v xml:space="preserve">측정함설치 </v>
          </cell>
          <cell r="E321" t="str">
            <v>개소</v>
          </cell>
          <cell r="F321">
            <v>42720</v>
          </cell>
          <cell r="G321">
            <v>42720</v>
          </cell>
          <cell r="H321">
            <v>0</v>
          </cell>
          <cell r="I321">
            <v>0</v>
          </cell>
          <cell r="J321" t="str">
            <v>B00320</v>
          </cell>
        </row>
        <row r="322">
          <cell r="A322" t="str">
            <v>측정함설치(1개소당)</v>
          </cell>
          <cell r="B322" t="str">
            <v>제 321 호표</v>
          </cell>
          <cell r="C322" t="str">
            <v>측정함설치(1개소당)</v>
          </cell>
          <cell r="E322" t="str">
            <v>개소</v>
          </cell>
          <cell r="F322">
            <v>719937</v>
          </cell>
          <cell r="G322">
            <v>159206</v>
          </cell>
          <cell r="H322">
            <v>560731</v>
          </cell>
          <cell r="I322">
            <v>0</v>
          </cell>
          <cell r="J322" t="str">
            <v>B00321</v>
          </cell>
        </row>
        <row r="323">
          <cell r="A323" t="str">
            <v>케이블 배관접속용접형</v>
          </cell>
          <cell r="B323" t="str">
            <v>제 322 호표</v>
          </cell>
          <cell r="C323" t="str">
            <v>케이블 배관접속</v>
          </cell>
          <cell r="D323" t="str">
            <v>용접형</v>
          </cell>
          <cell r="E323" t="str">
            <v>개소</v>
          </cell>
          <cell r="F323">
            <v>29981</v>
          </cell>
          <cell r="G323">
            <v>23181</v>
          </cell>
          <cell r="H323">
            <v>6800</v>
          </cell>
          <cell r="I323">
            <v>0</v>
          </cell>
          <cell r="J323" t="str">
            <v>B00322</v>
          </cell>
        </row>
        <row r="324">
          <cell r="A324" t="str">
            <v>케이블 배선IC-14㎟</v>
          </cell>
          <cell r="B324" t="str">
            <v>제 323 호표</v>
          </cell>
          <cell r="C324" t="str">
            <v>케이블 배선</v>
          </cell>
          <cell r="D324" t="str">
            <v>IC-14㎟</v>
          </cell>
          <cell r="E324" t="str">
            <v>M</v>
          </cell>
          <cell r="F324">
            <v>1353</v>
          </cell>
          <cell r="G324">
            <v>1353</v>
          </cell>
          <cell r="H324">
            <v>0</v>
          </cell>
          <cell r="I324">
            <v>0</v>
          </cell>
          <cell r="J324" t="str">
            <v>B00323</v>
          </cell>
        </row>
        <row r="325">
          <cell r="A325" t="str">
            <v>케이블 신설CV-1C-8㎟</v>
          </cell>
          <cell r="B325" t="str">
            <v>제 324 호표</v>
          </cell>
          <cell r="C325" t="str">
            <v>케이블 신설</v>
          </cell>
          <cell r="D325" t="str">
            <v>CV-1C-8㎟</v>
          </cell>
          <cell r="E325" t="str">
            <v>개소</v>
          </cell>
          <cell r="F325">
            <v>758</v>
          </cell>
          <cell r="G325">
            <v>758</v>
          </cell>
          <cell r="H325">
            <v>0</v>
          </cell>
          <cell r="I325">
            <v>0</v>
          </cell>
          <cell r="J325" t="str">
            <v>B00324</v>
          </cell>
        </row>
        <row r="326">
          <cell r="A326" t="str">
            <v>케이블 접속</v>
          </cell>
          <cell r="B326" t="str">
            <v>제 325 호표</v>
          </cell>
          <cell r="C326" t="str">
            <v>케이블 접속</v>
          </cell>
          <cell r="E326" t="str">
            <v>개소</v>
          </cell>
          <cell r="F326">
            <v>19749</v>
          </cell>
          <cell r="G326">
            <v>14898</v>
          </cell>
          <cell r="H326">
            <v>4851</v>
          </cell>
          <cell r="I326">
            <v>0</v>
          </cell>
          <cell r="J326" t="str">
            <v>B00325</v>
          </cell>
        </row>
        <row r="327">
          <cell r="A327" t="str">
            <v>케이블 접속용접형</v>
          </cell>
          <cell r="B327" t="str">
            <v>제 326 호표</v>
          </cell>
          <cell r="C327" t="str">
            <v>케이블 접속</v>
          </cell>
          <cell r="D327" t="str">
            <v>용접형</v>
          </cell>
          <cell r="E327" t="str">
            <v>개소</v>
          </cell>
          <cell r="F327">
            <v>11240</v>
          </cell>
          <cell r="G327">
            <v>11240</v>
          </cell>
          <cell r="H327">
            <v>0</v>
          </cell>
          <cell r="I327">
            <v>0</v>
          </cell>
          <cell r="J327" t="str">
            <v>B00326</v>
          </cell>
        </row>
        <row r="328">
          <cell r="A328" t="str">
            <v>케이블 접속체부형</v>
          </cell>
          <cell r="B328" t="str">
            <v>제 327 호표</v>
          </cell>
          <cell r="C328" t="str">
            <v>케이블 접속</v>
          </cell>
          <cell r="D328" t="str">
            <v>체부형</v>
          </cell>
          <cell r="E328" t="str">
            <v>개소</v>
          </cell>
          <cell r="F328">
            <v>2957</v>
          </cell>
          <cell r="G328">
            <v>2957</v>
          </cell>
          <cell r="H328">
            <v>0</v>
          </cell>
          <cell r="I328">
            <v>0</v>
          </cell>
          <cell r="J328" t="str">
            <v>B00327</v>
          </cell>
        </row>
        <row r="329">
          <cell r="A329" t="str">
            <v>콘크리트다짐(진동기+봉상+호스)</v>
          </cell>
          <cell r="B329" t="str">
            <v>제 328 호표</v>
          </cell>
          <cell r="C329" t="str">
            <v>콘크리트다짐</v>
          </cell>
          <cell r="D329" t="str">
            <v>(진동기+봉상+호스)</v>
          </cell>
          <cell r="E329" t="str">
            <v>Hr</v>
          </cell>
          <cell r="F329">
            <v>1438</v>
          </cell>
          <cell r="G329">
            <v>0</v>
          </cell>
          <cell r="H329">
            <v>1233</v>
          </cell>
          <cell r="I329">
            <v>205</v>
          </cell>
          <cell r="J329" t="str">
            <v>B00328</v>
          </cell>
        </row>
        <row r="330">
          <cell r="A330" t="str">
            <v>폼타이합판거푸집(0-7m:1회:노무비)</v>
          </cell>
          <cell r="B330" t="str">
            <v>제 329 호표</v>
          </cell>
          <cell r="C330" t="str">
            <v>폼타이합판거푸집</v>
          </cell>
          <cell r="D330" t="str">
            <v>(0-7m:1회:노무비)</v>
          </cell>
          <cell r="E330" t="str">
            <v>㎡</v>
          </cell>
          <cell r="F330">
            <v>27895</v>
          </cell>
          <cell r="G330">
            <v>27895</v>
          </cell>
          <cell r="H330">
            <v>0</v>
          </cell>
          <cell r="I330">
            <v>0</v>
          </cell>
          <cell r="J330" t="str">
            <v>B00329</v>
          </cell>
        </row>
        <row r="331">
          <cell r="A331" t="str">
            <v>폼타이합판거푸집(0-7m:1회:재료비)</v>
          </cell>
          <cell r="B331" t="str">
            <v>제 330 호표</v>
          </cell>
          <cell r="C331" t="str">
            <v>폼타이합판거푸집</v>
          </cell>
          <cell r="D331" t="str">
            <v>(0-7m:1회:재료비)</v>
          </cell>
          <cell r="E331" t="str">
            <v>㎡</v>
          </cell>
          <cell r="F331">
            <v>9803</v>
          </cell>
          <cell r="G331">
            <v>0</v>
          </cell>
          <cell r="H331">
            <v>9803</v>
          </cell>
          <cell r="I331">
            <v>0</v>
          </cell>
          <cell r="J331" t="str">
            <v>B00330</v>
          </cell>
        </row>
        <row r="332">
          <cell r="A332" t="str">
            <v>폼타이합판거푸집(0-7m:T=300:3회)</v>
          </cell>
          <cell r="B332" t="str">
            <v>제 331 호표</v>
          </cell>
          <cell r="C332" t="str">
            <v>폼타이합판거푸집</v>
          </cell>
          <cell r="D332" t="str">
            <v>(0-7m:T=300:3회)</v>
          </cell>
          <cell r="E332" t="str">
            <v>㎡</v>
          </cell>
          <cell r="F332">
            <v>18181</v>
          </cell>
          <cell r="G332">
            <v>13138</v>
          </cell>
          <cell r="H332">
            <v>5043</v>
          </cell>
          <cell r="I332">
            <v>0</v>
          </cell>
          <cell r="J332" t="str">
            <v>B00331</v>
          </cell>
        </row>
        <row r="333">
          <cell r="A333" t="str">
            <v>플랜지관접합및부설(φ100㎜,인력)</v>
          </cell>
          <cell r="B333" t="str">
            <v>제 332 호표</v>
          </cell>
          <cell r="C333" t="str">
            <v>플랜지관접합및부설</v>
          </cell>
          <cell r="D333" t="str">
            <v>(φ100㎜,인력)</v>
          </cell>
          <cell r="E333" t="str">
            <v>개소</v>
          </cell>
          <cell r="F333">
            <v>22602</v>
          </cell>
          <cell r="G333">
            <v>18067</v>
          </cell>
          <cell r="H333">
            <v>4535</v>
          </cell>
          <cell r="I333">
            <v>0</v>
          </cell>
          <cell r="J333" t="str">
            <v>B00332</v>
          </cell>
        </row>
        <row r="334">
          <cell r="A334" t="str">
            <v>플랜지관접합및부설(φ200㎜,인력)</v>
          </cell>
          <cell r="B334" t="str">
            <v>제 333 호표</v>
          </cell>
          <cell r="C334" t="str">
            <v>플랜지관접합및부설</v>
          </cell>
          <cell r="D334" t="str">
            <v>(φ200㎜,인력)</v>
          </cell>
          <cell r="E334" t="str">
            <v>개소</v>
          </cell>
          <cell r="F334">
            <v>35517</v>
          </cell>
          <cell r="G334">
            <v>28738</v>
          </cell>
          <cell r="H334">
            <v>6779</v>
          </cell>
          <cell r="I334">
            <v>0</v>
          </cell>
          <cell r="J334" t="str">
            <v>B00333</v>
          </cell>
        </row>
        <row r="335">
          <cell r="A335" t="str">
            <v>플랜지관접합및부설(φ250㎜,인력)</v>
          </cell>
          <cell r="B335" t="str">
            <v>제 334 호표</v>
          </cell>
          <cell r="C335" t="str">
            <v>플랜지관접합및부설</v>
          </cell>
          <cell r="D335" t="str">
            <v>(φ250㎜,인력)</v>
          </cell>
          <cell r="E335" t="str">
            <v>개소</v>
          </cell>
          <cell r="F335">
            <v>45883</v>
          </cell>
          <cell r="G335">
            <v>35279</v>
          </cell>
          <cell r="H335">
            <v>10604</v>
          </cell>
          <cell r="I335">
            <v>0</v>
          </cell>
          <cell r="J335" t="str">
            <v>B00334</v>
          </cell>
        </row>
        <row r="336">
          <cell r="A336" t="str">
            <v>플랜지관접합및부설(φ300㎜)</v>
          </cell>
          <cell r="B336" t="str">
            <v>제 335 호표</v>
          </cell>
          <cell r="C336" t="str">
            <v>플랜지관접합및부설</v>
          </cell>
          <cell r="D336" t="str">
            <v>(φ300㎜)</v>
          </cell>
          <cell r="E336" t="str">
            <v>개소</v>
          </cell>
          <cell r="F336">
            <v>45924</v>
          </cell>
          <cell r="G336">
            <v>27293</v>
          </cell>
          <cell r="H336">
            <v>13329</v>
          </cell>
          <cell r="I336">
            <v>5302</v>
          </cell>
          <cell r="J336" t="str">
            <v>B00335</v>
          </cell>
        </row>
        <row r="337">
          <cell r="A337" t="str">
            <v>플랜지관접합및부설(φ350㎜)</v>
          </cell>
          <cell r="B337" t="str">
            <v>제 336 호표</v>
          </cell>
          <cell r="C337" t="str">
            <v>플랜지관접합및부설</v>
          </cell>
          <cell r="D337" t="str">
            <v>(φ350㎜)</v>
          </cell>
          <cell r="E337" t="str">
            <v>개소</v>
          </cell>
          <cell r="F337">
            <v>54778</v>
          </cell>
          <cell r="G337">
            <v>32302</v>
          </cell>
          <cell r="H337">
            <v>16538</v>
          </cell>
          <cell r="I337">
            <v>5938</v>
          </cell>
          <cell r="J337" t="str">
            <v>B00336</v>
          </cell>
        </row>
        <row r="338">
          <cell r="A338" t="str">
            <v>플랜지관접합및부설(φ400㎜)</v>
          </cell>
          <cell r="B338" t="str">
            <v>제 337 호표</v>
          </cell>
          <cell r="C338" t="str">
            <v>플랜지관접합및부설</v>
          </cell>
          <cell r="D338" t="str">
            <v>(φ400㎜)</v>
          </cell>
          <cell r="E338" t="str">
            <v>개소</v>
          </cell>
          <cell r="F338">
            <v>71874</v>
          </cell>
          <cell r="G338">
            <v>38758</v>
          </cell>
          <cell r="H338">
            <v>25269</v>
          </cell>
          <cell r="I338">
            <v>7847</v>
          </cell>
          <cell r="J338" t="str">
            <v>B00337</v>
          </cell>
        </row>
        <row r="339">
          <cell r="A339" t="str">
            <v>플랜지관접합및부설(φ500㎜)</v>
          </cell>
          <cell r="B339" t="str">
            <v>제 338 호표</v>
          </cell>
          <cell r="C339" t="str">
            <v>플랜지관접합및부설</v>
          </cell>
          <cell r="D339" t="str">
            <v>(φ500㎜)</v>
          </cell>
          <cell r="E339" t="str">
            <v>개소</v>
          </cell>
          <cell r="F339">
            <v>92739</v>
          </cell>
          <cell r="G339">
            <v>50466</v>
          </cell>
          <cell r="H339">
            <v>33789</v>
          </cell>
          <cell r="I339">
            <v>8484</v>
          </cell>
          <cell r="J339" t="str">
            <v>B00338</v>
          </cell>
        </row>
        <row r="340">
          <cell r="A340" t="str">
            <v>플랜지관접합및부설(φ600㎜)</v>
          </cell>
          <cell r="B340" t="str">
            <v>제 339 호표</v>
          </cell>
          <cell r="C340" t="str">
            <v>플랜지관접합및부설</v>
          </cell>
          <cell r="D340" t="str">
            <v>(φ600㎜)</v>
          </cell>
          <cell r="E340" t="str">
            <v>개소</v>
          </cell>
          <cell r="F340">
            <v>125297</v>
          </cell>
          <cell r="G340">
            <v>56712</v>
          </cell>
          <cell r="H340">
            <v>59677</v>
          </cell>
          <cell r="I340">
            <v>8908</v>
          </cell>
          <cell r="J340" t="str">
            <v>B00339</v>
          </cell>
        </row>
        <row r="341">
          <cell r="A341" t="str">
            <v>플랜지관접합및부설(φ700㎜)</v>
          </cell>
          <cell r="B341" t="str">
            <v>제 340 호표</v>
          </cell>
          <cell r="C341" t="str">
            <v>플랜지관접합및부설</v>
          </cell>
          <cell r="D341" t="str">
            <v>(φ700㎜)</v>
          </cell>
          <cell r="E341" t="str">
            <v>개소</v>
          </cell>
          <cell r="F341">
            <v>150056</v>
          </cell>
          <cell r="G341">
            <v>68324</v>
          </cell>
          <cell r="H341">
            <v>72612</v>
          </cell>
          <cell r="I341">
            <v>9120</v>
          </cell>
          <cell r="J341" t="str">
            <v>B00340</v>
          </cell>
        </row>
        <row r="342">
          <cell r="A342" t="str">
            <v>플랜지관접합및부설(φ800㎜)</v>
          </cell>
          <cell r="B342" t="str">
            <v>제 341 호표</v>
          </cell>
          <cell r="C342" t="str">
            <v>플랜지관접합및부설</v>
          </cell>
          <cell r="D342" t="str">
            <v>(φ800㎜)</v>
          </cell>
          <cell r="E342" t="str">
            <v>개소</v>
          </cell>
          <cell r="F342">
            <v>214634</v>
          </cell>
          <cell r="G342">
            <v>83230</v>
          </cell>
          <cell r="H342">
            <v>110427</v>
          </cell>
          <cell r="I342">
            <v>20977</v>
          </cell>
          <cell r="J342" t="str">
            <v>B00341</v>
          </cell>
        </row>
        <row r="343">
          <cell r="A343" t="str">
            <v>플랜지관접합및부설(φ900㎜)</v>
          </cell>
          <cell r="B343" t="str">
            <v>제 342 호표</v>
          </cell>
          <cell r="C343" t="str">
            <v>플랜지관접합및부설</v>
          </cell>
          <cell r="D343" t="str">
            <v>(φ900㎜)</v>
          </cell>
          <cell r="E343" t="str">
            <v>개소</v>
          </cell>
          <cell r="F343">
            <v>256205</v>
          </cell>
          <cell r="G343">
            <v>103505</v>
          </cell>
          <cell r="H343">
            <v>130783</v>
          </cell>
          <cell r="I343">
            <v>21917</v>
          </cell>
          <cell r="J343" t="str">
            <v>B00342</v>
          </cell>
        </row>
        <row r="344">
          <cell r="A344" t="str">
            <v>플랜지관접합및부설(φ1000㎜)</v>
          </cell>
          <cell r="B344" t="str">
            <v>제 343 호표</v>
          </cell>
          <cell r="C344" t="str">
            <v>플랜지관접합및부설</v>
          </cell>
          <cell r="D344" t="str">
            <v>(φ1000㎜)</v>
          </cell>
          <cell r="E344" t="str">
            <v>개소</v>
          </cell>
          <cell r="F344">
            <v>306978</v>
          </cell>
          <cell r="G344">
            <v>122456</v>
          </cell>
          <cell r="H344">
            <v>161666</v>
          </cell>
          <cell r="I344">
            <v>22856</v>
          </cell>
          <cell r="J344" t="str">
            <v>B00343</v>
          </cell>
        </row>
        <row r="345">
          <cell r="A345" t="str">
            <v>플랜지관접합및부설(φ1100㎜)</v>
          </cell>
          <cell r="B345" t="str">
            <v>제 344 호표</v>
          </cell>
          <cell r="C345" t="str">
            <v>플랜지관접합및부설</v>
          </cell>
          <cell r="D345" t="str">
            <v>(φ1100㎜)</v>
          </cell>
          <cell r="E345" t="str">
            <v>개소</v>
          </cell>
          <cell r="F345">
            <v>360152</v>
          </cell>
          <cell r="G345">
            <v>147957</v>
          </cell>
          <cell r="H345">
            <v>188087</v>
          </cell>
          <cell r="I345">
            <v>24108</v>
          </cell>
          <cell r="J345" t="str">
            <v>B00344</v>
          </cell>
        </row>
        <row r="346">
          <cell r="A346" t="str">
            <v>플랜지관접합및부설(φ1200㎜)</v>
          </cell>
          <cell r="B346" t="str">
            <v>제 345 호표</v>
          </cell>
          <cell r="C346" t="str">
            <v>플랜지관접합및부설</v>
          </cell>
          <cell r="D346" t="str">
            <v>(φ1200㎜)</v>
          </cell>
          <cell r="E346" t="str">
            <v>개소</v>
          </cell>
          <cell r="F346">
            <v>450958</v>
          </cell>
          <cell r="G346">
            <v>187937</v>
          </cell>
          <cell r="H346">
            <v>237973</v>
          </cell>
          <cell r="I346">
            <v>25048</v>
          </cell>
          <cell r="J346" t="str">
            <v>B00345</v>
          </cell>
        </row>
        <row r="347">
          <cell r="A347" t="str">
            <v>플랜지관접합및부설(φ1350㎜)</v>
          </cell>
          <cell r="B347" t="str">
            <v>제 346 호표</v>
          </cell>
          <cell r="C347" t="str">
            <v>플랜지관접합및부설</v>
          </cell>
          <cell r="D347" t="str">
            <v>(φ1350㎜)</v>
          </cell>
          <cell r="E347" t="str">
            <v>개소</v>
          </cell>
          <cell r="F347">
            <v>589812</v>
          </cell>
          <cell r="G347">
            <v>235738</v>
          </cell>
          <cell r="H347">
            <v>326835</v>
          </cell>
          <cell r="I347">
            <v>27239</v>
          </cell>
          <cell r="J347" t="str">
            <v>B00346</v>
          </cell>
        </row>
        <row r="348">
          <cell r="A348" t="str">
            <v>플랜지관접합및부설(φ1500㎜)</v>
          </cell>
          <cell r="B348" t="str">
            <v>제 347 호표</v>
          </cell>
          <cell r="C348" t="str">
            <v>플랜지관접합및부설</v>
          </cell>
          <cell r="D348" t="str">
            <v>(φ1500㎜)</v>
          </cell>
          <cell r="E348" t="str">
            <v>개소</v>
          </cell>
          <cell r="F348">
            <v>650744</v>
          </cell>
          <cell r="G348">
            <v>262111</v>
          </cell>
          <cell r="H348">
            <v>351035</v>
          </cell>
          <cell r="I348">
            <v>37598</v>
          </cell>
          <cell r="J348" t="str">
            <v>B00347</v>
          </cell>
        </row>
        <row r="349">
          <cell r="A349" t="str">
            <v>플랜지관접합및부설(φ1800㎜)</v>
          </cell>
          <cell r="B349" t="str">
            <v>제 348 호표</v>
          </cell>
          <cell r="C349" t="str">
            <v>플랜지관접합및부설</v>
          </cell>
          <cell r="D349" t="str">
            <v>(φ1800㎜)</v>
          </cell>
          <cell r="E349" t="str">
            <v>개소</v>
          </cell>
          <cell r="F349">
            <v>991691</v>
          </cell>
          <cell r="G349">
            <v>335044</v>
          </cell>
          <cell r="H349">
            <v>609347</v>
          </cell>
          <cell r="I349">
            <v>47300</v>
          </cell>
          <cell r="J349" t="str">
            <v>B00348</v>
          </cell>
        </row>
        <row r="350">
          <cell r="A350" t="str">
            <v>플랜지관접합및부설(φ2200㎜)</v>
          </cell>
          <cell r="B350" t="str">
            <v>제 349 호표</v>
          </cell>
          <cell r="C350" t="str">
            <v>플랜지관접합및부설</v>
          </cell>
          <cell r="D350" t="str">
            <v>(φ2200㎜)</v>
          </cell>
          <cell r="E350" t="str">
            <v>개소</v>
          </cell>
          <cell r="F350">
            <v>1393451</v>
          </cell>
          <cell r="G350">
            <v>429679</v>
          </cell>
          <cell r="H350">
            <v>900301</v>
          </cell>
          <cell r="I350">
            <v>63471</v>
          </cell>
          <cell r="J350" t="str">
            <v>B00349</v>
          </cell>
        </row>
        <row r="351">
          <cell r="A351" t="str">
            <v>플랜지관접합및부설(φ150㎜,인력)</v>
          </cell>
          <cell r="B351" t="str">
            <v>제 350 호표</v>
          </cell>
          <cell r="C351" t="str">
            <v>플랜지관접합및부설</v>
          </cell>
          <cell r="D351" t="str">
            <v>(φ150㎜,인력)</v>
          </cell>
          <cell r="E351" t="str">
            <v>개소</v>
          </cell>
          <cell r="F351">
            <v>29924</v>
          </cell>
          <cell r="G351">
            <v>23518</v>
          </cell>
          <cell r="H351">
            <v>6406</v>
          </cell>
          <cell r="I351">
            <v>0</v>
          </cell>
          <cell r="J351" t="str">
            <v>B00350</v>
          </cell>
        </row>
        <row r="352">
          <cell r="A352" t="str">
            <v>플랜지관접합및부설(φ80㎜,인력)</v>
          </cell>
          <cell r="B352" t="str">
            <v>제 351 호표</v>
          </cell>
          <cell r="C352" t="str">
            <v>플랜지관접합및부설</v>
          </cell>
          <cell r="D352" t="str">
            <v>(φ80㎜,인력)</v>
          </cell>
          <cell r="E352" t="str">
            <v>개소</v>
          </cell>
          <cell r="F352">
            <v>14843</v>
          </cell>
          <cell r="G352">
            <v>12069</v>
          </cell>
          <cell r="H352">
            <v>2774</v>
          </cell>
          <cell r="I352">
            <v>0</v>
          </cell>
          <cell r="J352" t="str">
            <v>B00351</v>
          </cell>
        </row>
        <row r="353">
          <cell r="A353" t="str">
            <v>플랜지관접합및부설(φ125㎜,인력)</v>
          </cell>
          <cell r="B353" t="str">
            <v>제 352 호표</v>
          </cell>
          <cell r="C353" t="str">
            <v>플랜지관접합및부설</v>
          </cell>
          <cell r="D353" t="str">
            <v>(φ125㎜,인력)</v>
          </cell>
          <cell r="E353" t="str">
            <v>개소</v>
          </cell>
          <cell r="F353">
            <v>25836</v>
          </cell>
          <cell r="G353">
            <v>21260</v>
          </cell>
          <cell r="H353">
            <v>4576</v>
          </cell>
          <cell r="I353">
            <v>0</v>
          </cell>
          <cell r="J353" t="str">
            <v>B00352</v>
          </cell>
        </row>
        <row r="354">
          <cell r="A354" t="str">
            <v>플랜지관접합및부설(φ450㎜)</v>
          </cell>
          <cell r="B354" t="str">
            <v>제 353 호표</v>
          </cell>
          <cell r="C354" t="str">
            <v>플랜지관접합및부설</v>
          </cell>
          <cell r="D354" t="str">
            <v>(φ450㎜)</v>
          </cell>
          <cell r="E354" t="str">
            <v>개소</v>
          </cell>
          <cell r="F354">
            <v>84386</v>
          </cell>
          <cell r="G354">
            <v>45153</v>
          </cell>
          <cell r="H354">
            <v>31174</v>
          </cell>
          <cell r="I354">
            <v>8059</v>
          </cell>
          <cell r="J354" t="str">
            <v>B00353</v>
          </cell>
        </row>
        <row r="355">
          <cell r="A355" t="str">
            <v>플랜지관접합및부설(φ1600㎜)</v>
          </cell>
          <cell r="B355" t="str">
            <v>제 354 호표</v>
          </cell>
          <cell r="C355" t="str">
            <v>플랜지관접합및부설</v>
          </cell>
          <cell r="D355" t="str">
            <v>(φ1600㎜)</v>
          </cell>
          <cell r="E355" t="str">
            <v>개소</v>
          </cell>
          <cell r="F355">
            <v>697635</v>
          </cell>
          <cell r="G355">
            <v>277260</v>
          </cell>
          <cell r="H355">
            <v>380756</v>
          </cell>
          <cell r="I355">
            <v>39619</v>
          </cell>
          <cell r="J355" t="str">
            <v>B00354</v>
          </cell>
        </row>
        <row r="356">
          <cell r="A356" t="str">
            <v>플랜지관접합및부설(φ1650㎜)</v>
          </cell>
          <cell r="B356" t="str">
            <v>제 355 호표</v>
          </cell>
          <cell r="C356" t="str">
            <v>플랜지관접합및부설</v>
          </cell>
          <cell r="D356" t="str">
            <v>(φ1650㎜)</v>
          </cell>
          <cell r="E356" t="str">
            <v>개소</v>
          </cell>
          <cell r="F356">
            <v>735231</v>
          </cell>
          <cell r="G356">
            <v>292253</v>
          </cell>
          <cell r="H356">
            <v>401338</v>
          </cell>
          <cell r="I356">
            <v>41640</v>
          </cell>
          <cell r="J356" t="str">
            <v>B00355</v>
          </cell>
        </row>
        <row r="357">
          <cell r="A357" t="str">
            <v>플랜지관접합및부설(φ1900㎜)</v>
          </cell>
          <cell r="B357" t="str">
            <v>제 356 호표</v>
          </cell>
          <cell r="C357" t="str">
            <v>플랜지관접합및부설</v>
          </cell>
          <cell r="D357" t="str">
            <v>(φ1900㎜)</v>
          </cell>
          <cell r="E357" t="str">
            <v>개소</v>
          </cell>
          <cell r="F357">
            <v>1065130</v>
          </cell>
          <cell r="G357">
            <v>366667</v>
          </cell>
          <cell r="H357">
            <v>647120</v>
          </cell>
          <cell r="I357">
            <v>51343</v>
          </cell>
          <cell r="J357" t="str">
            <v>B00356</v>
          </cell>
        </row>
        <row r="358">
          <cell r="A358" t="str">
            <v>플랜지관접합및부설(φ2000㎜)</v>
          </cell>
          <cell r="B358" t="str">
            <v>제 357 호표</v>
          </cell>
          <cell r="C358" t="str">
            <v>플랜지관접합및부설</v>
          </cell>
          <cell r="D358" t="str">
            <v>(φ2000㎜)</v>
          </cell>
          <cell r="E358" t="str">
            <v>개소</v>
          </cell>
          <cell r="F358">
            <v>1158593</v>
          </cell>
          <cell r="G358">
            <v>390813</v>
          </cell>
          <cell r="H358">
            <v>712394</v>
          </cell>
          <cell r="I358">
            <v>55386</v>
          </cell>
          <cell r="J358" t="str">
            <v>B00357</v>
          </cell>
        </row>
        <row r="359">
          <cell r="A359" t="str">
            <v>플랜지관접합및부설(φ2100㎜)</v>
          </cell>
          <cell r="B359" t="str">
            <v>제 358 호표</v>
          </cell>
          <cell r="C359" t="str">
            <v>플랜지관접합및부설</v>
          </cell>
          <cell r="D359" t="str">
            <v>(φ2100㎜)</v>
          </cell>
          <cell r="E359" t="str">
            <v>개소</v>
          </cell>
          <cell r="F359">
            <v>1222528</v>
          </cell>
          <cell r="G359">
            <v>413711</v>
          </cell>
          <cell r="H359">
            <v>749388</v>
          </cell>
          <cell r="I359">
            <v>59429</v>
          </cell>
          <cell r="J359" t="str">
            <v>B00358</v>
          </cell>
        </row>
        <row r="360">
          <cell r="A360" t="str">
            <v>플랜지관접합및부설(φ2300㎜)</v>
          </cell>
          <cell r="B360" t="str">
            <v>제 359 호표</v>
          </cell>
          <cell r="C360" t="str">
            <v>플랜지관접합및부설</v>
          </cell>
          <cell r="D360" t="str">
            <v>(φ2300㎜)</v>
          </cell>
          <cell r="E360" t="str">
            <v>개소</v>
          </cell>
          <cell r="F360">
            <v>1464058</v>
          </cell>
          <cell r="G360">
            <v>453667</v>
          </cell>
          <cell r="H360">
            <v>942877</v>
          </cell>
          <cell r="I360">
            <v>67514</v>
          </cell>
          <cell r="J360" t="str">
            <v>B00359</v>
          </cell>
        </row>
        <row r="361">
          <cell r="A361" t="str">
            <v>플랜지관접합및부설(φ2400㎜)</v>
          </cell>
          <cell r="B361" t="str">
            <v>제 360 호표</v>
          </cell>
          <cell r="C361" t="str">
            <v>플랜지관접합및부설</v>
          </cell>
          <cell r="D361" t="str">
            <v>(φ2400㎜)</v>
          </cell>
          <cell r="E361" t="str">
            <v>개소</v>
          </cell>
          <cell r="F361">
            <v>1658280</v>
          </cell>
          <cell r="G361">
            <v>478590</v>
          </cell>
          <cell r="H361">
            <v>1108133</v>
          </cell>
          <cell r="I361">
            <v>71557</v>
          </cell>
          <cell r="J361" t="str">
            <v>B00360</v>
          </cell>
        </row>
        <row r="362">
          <cell r="A362" t="str">
            <v>플랜지관접합및부설(φ2500㎜)</v>
          </cell>
          <cell r="B362" t="str">
            <v>제 361 호표</v>
          </cell>
          <cell r="C362" t="str">
            <v>플랜지관접합및부설</v>
          </cell>
          <cell r="D362" t="str">
            <v>(φ2500㎜)</v>
          </cell>
          <cell r="E362" t="str">
            <v>개소</v>
          </cell>
          <cell r="F362">
            <v>1767507</v>
          </cell>
          <cell r="G362">
            <v>505175</v>
          </cell>
          <cell r="H362">
            <v>1189562</v>
          </cell>
          <cell r="I362">
            <v>72770</v>
          </cell>
          <cell r="J362" t="str">
            <v>B00361</v>
          </cell>
        </row>
        <row r="363">
          <cell r="A363" t="str">
            <v>플랜지관접합및부설(φ2600㎜)</v>
          </cell>
          <cell r="B363" t="str">
            <v>제 362 호표</v>
          </cell>
          <cell r="C363" t="str">
            <v>플랜지관접합및부설</v>
          </cell>
          <cell r="D363" t="str">
            <v>(φ2600㎜)</v>
          </cell>
          <cell r="E363" t="str">
            <v>개소</v>
          </cell>
          <cell r="F363">
            <v>2021800</v>
          </cell>
          <cell r="G363">
            <v>533446</v>
          </cell>
          <cell r="H363">
            <v>1411541</v>
          </cell>
          <cell r="I363">
            <v>76813</v>
          </cell>
          <cell r="J363" t="str">
            <v>B00362</v>
          </cell>
        </row>
        <row r="364">
          <cell r="A364" t="str">
            <v>플랜지관접합및부설(φ2700㎜)</v>
          </cell>
          <cell r="B364" t="str">
            <v>제 363 호표</v>
          </cell>
          <cell r="C364" t="str">
            <v>플랜지관접합및부설</v>
          </cell>
          <cell r="D364" t="str">
            <v>(φ2700㎜)</v>
          </cell>
          <cell r="E364" t="str">
            <v>개소</v>
          </cell>
          <cell r="F364">
            <v>2219137</v>
          </cell>
          <cell r="G364">
            <v>560942</v>
          </cell>
          <cell r="H364">
            <v>1577339</v>
          </cell>
          <cell r="I364">
            <v>80856</v>
          </cell>
          <cell r="J364" t="str">
            <v>B00363</v>
          </cell>
        </row>
        <row r="365">
          <cell r="A365" t="str">
            <v>플랜지관접합및부설(φ2800㎜)</v>
          </cell>
          <cell r="B365" t="str">
            <v>제 364 호표</v>
          </cell>
          <cell r="C365" t="str">
            <v>플랜지관접합및부설</v>
          </cell>
          <cell r="D365" t="str">
            <v>(φ2800㎜)</v>
          </cell>
          <cell r="E365" t="str">
            <v>개소</v>
          </cell>
          <cell r="F365">
            <v>2348090</v>
          </cell>
          <cell r="G365">
            <v>589214</v>
          </cell>
          <cell r="H365">
            <v>1673978</v>
          </cell>
          <cell r="I365">
            <v>84898</v>
          </cell>
          <cell r="J365" t="str">
            <v>B00364</v>
          </cell>
        </row>
        <row r="366">
          <cell r="A366" t="str">
            <v>플랜지관접합및부설(φ2900㎜)</v>
          </cell>
          <cell r="B366" t="str">
            <v>제 365 호표</v>
          </cell>
          <cell r="C366" t="str">
            <v>플랜지관접합및부설</v>
          </cell>
          <cell r="D366" t="str">
            <v>(φ2900㎜)</v>
          </cell>
          <cell r="E366" t="str">
            <v>개소</v>
          </cell>
          <cell r="F366">
            <v>2643225</v>
          </cell>
          <cell r="G366">
            <v>617487</v>
          </cell>
          <cell r="H366">
            <v>1936797</v>
          </cell>
          <cell r="I366">
            <v>88941</v>
          </cell>
          <cell r="J366" t="str">
            <v>B00365</v>
          </cell>
        </row>
        <row r="367">
          <cell r="A367" t="str">
            <v>플랜지관접합및부설(φ3000㎜)</v>
          </cell>
          <cell r="B367" t="str">
            <v>제 366 호표</v>
          </cell>
          <cell r="C367" t="str">
            <v>플랜지관접합및부설</v>
          </cell>
          <cell r="D367" t="str">
            <v>(φ3000㎜)</v>
          </cell>
          <cell r="E367" t="str">
            <v>개소</v>
          </cell>
          <cell r="F367">
            <v>2782000</v>
          </cell>
          <cell r="G367">
            <v>645760</v>
          </cell>
          <cell r="H367">
            <v>2043256</v>
          </cell>
          <cell r="I367">
            <v>92984</v>
          </cell>
          <cell r="J367" t="str">
            <v>B00366</v>
          </cell>
        </row>
        <row r="368">
          <cell r="A368" t="str">
            <v>플랜지관철거비(φ300㎜)</v>
          </cell>
          <cell r="B368" t="str">
            <v>제 367 호표</v>
          </cell>
          <cell r="C368" t="str">
            <v>플랜지관철거비</v>
          </cell>
          <cell r="D368" t="str">
            <v>(φ300㎜)</v>
          </cell>
          <cell r="E368" t="str">
            <v>개소</v>
          </cell>
          <cell r="F368">
            <v>38101</v>
          </cell>
          <cell r="G368">
            <v>36992</v>
          </cell>
          <cell r="H368">
            <v>0</v>
          </cell>
          <cell r="I368">
            <v>1109</v>
          </cell>
          <cell r="J368" t="str">
            <v>B00367</v>
          </cell>
        </row>
        <row r="369">
          <cell r="A369" t="str">
            <v>플랜지관철거비(φ350㎜)</v>
          </cell>
          <cell r="B369" t="str">
            <v>제 368 호표</v>
          </cell>
          <cell r="C369" t="str">
            <v>플랜지관철거비</v>
          </cell>
          <cell r="D369" t="str">
            <v>(φ350㎜)</v>
          </cell>
          <cell r="E369" t="str">
            <v>개소</v>
          </cell>
          <cell r="F369">
            <v>44840</v>
          </cell>
          <cell r="G369">
            <v>43534</v>
          </cell>
          <cell r="H369">
            <v>0</v>
          </cell>
          <cell r="I369">
            <v>1306</v>
          </cell>
          <cell r="J369" t="str">
            <v>B00368</v>
          </cell>
        </row>
        <row r="370">
          <cell r="A370" t="str">
            <v>플랜지관철거비(φ400㎜)</v>
          </cell>
          <cell r="B370" t="str">
            <v>제 369 호표</v>
          </cell>
          <cell r="C370" t="str">
            <v>플랜지관철거비</v>
          </cell>
          <cell r="D370" t="str">
            <v>(φ400㎜)</v>
          </cell>
          <cell r="E370" t="str">
            <v>개소</v>
          </cell>
          <cell r="F370">
            <v>70186</v>
          </cell>
          <cell r="G370">
            <v>68142</v>
          </cell>
          <cell r="H370">
            <v>0</v>
          </cell>
          <cell r="I370">
            <v>2044</v>
          </cell>
          <cell r="J370" t="str">
            <v>B00369</v>
          </cell>
        </row>
        <row r="371">
          <cell r="A371" t="str">
            <v>플랜지관철거비(φ450㎜)</v>
          </cell>
          <cell r="B371" t="str">
            <v>제 370 호표</v>
          </cell>
          <cell r="C371" t="str">
            <v>플랜지관철거비</v>
          </cell>
          <cell r="D371" t="str">
            <v>(φ450㎜)</v>
          </cell>
          <cell r="E371" t="str">
            <v>개소</v>
          </cell>
          <cell r="F371">
            <v>79812</v>
          </cell>
          <cell r="G371">
            <v>77488</v>
          </cell>
          <cell r="H371">
            <v>0</v>
          </cell>
          <cell r="I371">
            <v>2324</v>
          </cell>
          <cell r="J371" t="str">
            <v>B00370</v>
          </cell>
        </row>
        <row r="372">
          <cell r="A372" t="str">
            <v>플랜지관철거비(φ500㎜)</v>
          </cell>
          <cell r="B372" t="str">
            <v>제 371 호표</v>
          </cell>
          <cell r="C372" t="str">
            <v>플랜지관철거비</v>
          </cell>
          <cell r="D372" t="str">
            <v>(φ500㎜)</v>
          </cell>
          <cell r="E372" t="str">
            <v>개소</v>
          </cell>
          <cell r="F372">
            <v>89839</v>
          </cell>
          <cell r="G372">
            <v>87223</v>
          </cell>
          <cell r="H372">
            <v>0</v>
          </cell>
          <cell r="I372">
            <v>2616</v>
          </cell>
          <cell r="J372" t="str">
            <v>B00371</v>
          </cell>
        </row>
        <row r="373">
          <cell r="A373" t="str">
            <v>플랜지관철거비(φ600㎜)</v>
          </cell>
          <cell r="B373" t="str">
            <v>제 372 호표</v>
          </cell>
          <cell r="C373" t="str">
            <v>플랜지관철거비</v>
          </cell>
          <cell r="D373" t="str">
            <v>(φ600㎜)</v>
          </cell>
          <cell r="E373" t="str">
            <v>개소</v>
          </cell>
          <cell r="F373">
            <v>115913</v>
          </cell>
          <cell r="G373">
            <v>112537</v>
          </cell>
          <cell r="H373">
            <v>0</v>
          </cell>
          <cell r="I373">
            <v>3376</v>
          </cell>
          <cell r="J373" t="str">
            <v>B00372</v>
          </cell>
        </row>
        <row r="374">
          <cell r="A374" t="str">
            <v>플랜지관철거비(φ700㎜)</v>
          </cell>
          <cell r="B374" t="str">
            <v>제 373 호표</v>
          </cell>
          <cell r="C374" t="str">
            <v>플랜지관철거비</v>
          </cell>
          <cell r="D374" t="str">
            <v>(φ700㎜)</v>
          </cell>
          <cell r="E374" t="str">
            <v>개소</v>
          </cell>
          <cell r="F374">
            <v>162035</v>
          </cell>
          <cell r="G374">
            <v>157316</v>
          </cell>
          <cell r="H374">
            <v>0</v>
          </cell>
          <cell r="I374">
            <v>4719</v>
          </cell>
          <cell r="J374" t="str">
            <v>B00373</v>
          </cell>
        </row>
        <row r="375">
          <cell r="A375" t="str">
            <v>플랜지관철거비(φ800㎜)</v>
          </cell>
          <cell r="B375" t="str">
            <v>제 374 호표</v>
          </cell>
          <cell r="C375" t="str">
            <v>플랜지관철거비</v>
          </cell>
          <cell r="D375" t="str">
            <v>(φ800㎜)</v>
          </cell>
          <cell r="E375" t="str">
            <v>개소</v>
          </cell>
          <cell r="F375">
            <v>200938</v>
          </cell>
          <cell r="G375">
            <v>195086</v>
          </cell>
          <cell r="H375">
            <v>0</v>
          </cell>
          <cell r="I375">
            <v>5852</v>
          </cell>
          <cell r="J375" t="str">
            <v>B00374</v>
          </cell>
        </row>
        <row r="376">
          <cell r="A376" t="str">
            <v>플랜지관철거비(φ900㎜)</v>
          </cell>
          <cell r="B376" t="str">
            <v>제 375 호표</v>
          </cell>
          <cell r="C376" t="str">
            <v>플랜지관철거비</v>
          </cell>
          <cell r="D376" t="str">
            <v>(φ900㎜)</v>
          </cell>
          <cell r="E376" t="str">
            <v>개소</v>
          </cell>
          <cell r="F376">
            <v>250431</v>
          </cell>
          <cell r="G376">
            <v>243137</v>
          </cell>
          <cell r="H376">
            <v>0</v>
          </cell>
          <cell r="I376">
            <v>7294</v>
          </cell>
          <cell r="J376" t="str">
            <v>B00375</v>
          </cell>
        </row>
        <row r="377">
          <cell r="A377" t="str">
            <v>플랜지관철거비(φ1000㎜)</v>
          </cell>
          <cell r="B377" t="str">
            <v>제 376 호표</v>
          </cell>
          <cell r="C377" t="str">
            <v>플랜지관철거비</v>
          </cell>
          <cell r="D377" t="str">
            <v>(φ1000㎜)</v>
          </cell>
          <cell r="E377" t="str">
            <v>개소</v>
          </cell>
          <cell r="F377">
            <v>271929</v>
          </cell>
          <cell r="G377">
            <v>264009</v>
          </cell>
          <cell r="H377">
            <v>0</v>
          </cell>
          <cell r="I377">
            <v>7920</v>
          </cell>
          <cell r="J377" t="str">
            <v>B00376</v>
          </cell>
        </row>
        <row r="378">
          <cell r="A378" t="str">
            <v>플랜지관철거비(φ1100㎜)</v>
          </cell>
          <cell r="B378" t="str">
            <v>제 377 호표</v>
          </cell>
          <cell r="C378" t="str">
            <v>플랜지관철거비</v>
          </cell>
          <cell r="D378" t="str">
            <v>(φ1100㎜)</v>
          </cell>
          <cell r="E378" t="str">
            <v>개소</v>
          </cell>
          <cell r="F378">
            <v>293988</v>
          </cell>
          <cell r="G378">
            <v>285426</v>
          </cell>
          <cell r="H378">
            <v>0</v>
          </cell>
          <cell r="I378">
            <v>8562</v>
          </cell>
          <cell r="J378" t="str">
            <v>B00377</v>
          </cell>
        </row>
        <row r="379">
          <cell r="A379" t="str">
            <v>플랜지관철거비(φ1200㎜)</v>
          </cell>
          <cell r="B379" t="str">
            <v>제 378 호표</v>
          </cell>
          <cell r="C379" t="str">
            <v>플랜지관철거비</v>
          </cell>
          <cell r="D379" t="str">
            <v>(φ1200㎜)</v>
          </cell>
          <cell r="E379" t="str">
            <v>개소</v>
          </cell>
          <cell r="F379">
            <v>376620</v>
          </cell>
          <cell r="G379">
            <v>365651</v>
          </cell>
          <cell r="H379">
            <v>0</v>
          </cell>
          <cell r="I379">
            <v>10969</v>
          </cell>
          <cell r="J379" t="str">
            <v>B00378</v>
          </cell>
        </row>
        <row r="380">
          <cell r="A380" t="str">
            <v>합판거푸집(0-7m:4회)</v>
          </cell>
          <cell r="B380" t="str">
            <v>제 379 호표</v>
          </cell>
          <cell r="C380" t="str">
            <v>합판거푸집</v>
          </cell>
          <cell r="D380" t="str">
            <v>(0-7m:4회)</v>
          </cell>
          <cell r="E380" t="str">
            <v>㎡</v>
          </cell>
          <cell r="F380">
            <v>15107</v>
          </cell>
          <cell r="G380">
            <v>11158</v>
          </cell>
          <cell r="H380">
            <v>3949</v>
          </cell>
          <cell r="I380">
            <v>0</v>
          </cell>
          <cell r="J380" t="str">
            <v>B00379</v>
          </cell>
        </row>
        <row r="381">
          <cell r="A381" t="str">
            <v>합판거푸집(0-7m:6회)</v>
          </cell>
          <cell r="B381" t="str">
            <v>제 380 호표</v>
          </cell>
          <cell r="C381" t="str">
            <v>합판거푸집</v>
          </cell>
          <cell r="D381" t="str">
            <v>(0-7m:6회)</v>
          </cell>
          <cell r="E381" t="str">
            <v>㎡</v>
          </cell>
          <cell r="F381">
            <v>12343</v>
          </cell>
          <cell r="G381">
            <v>8926</v>
          </cell>
          <cell r="H381">
            <v>3417</v>
          </cell>
          <cell r="I381">
            <v>0</v>
          </cell>
          <cell r="J381" t="str">
            <v>B00380</v>
          </cell>
        </row>
        <row r="382">
          <cell r="A382" t="str">
            <v>합판거푸집(노무비)(0-7m:1회)</v>
          </cell>
          <cell r="B382" t="str">
            <v>제 381 호표</v>
          </cell>
          <cell r="C382" t="str">
            <v>합판거푸집(노무비)</v>
          </cell>
          <cell r="D382" t="str">
            <v>(0-7m:1회)</v>
          </cell>
          <cell r="E382" t="str">
            <v>㎡</v>
          </cell>
          <cell r="F382">
            <v>27895</v>
          </cell>
          <cell r="G382">
            <v>27895</v>
          </cell>
          <cell r="H382">
            <v>0</v>
          </cell>
          <cell r="I382">
            <v>0</v>
          </cell>
          <cell r="J382" t="str">
            <v>B00381</v>
          </cell>
        </row>
        <row r="383">
          <cell r="A383" t="str">
            <v>합판거푸집(재료비)(0-7m:1회)</v>
          </cell>
          <cell r="B383" t="str">
            <v>제 382 호표</v>
          </cell>
          <cell r="C383" t="str">
            <v>합판거푸집(재료비)</v>
          </cell>
          <cell r="D383" t="str">
            <v>(0-7m:1회)</v>
          </cell>
          <cell r="E383" t="str">
            <v>㎡</v>
          </cell>
          <cell r="F383">
            <v>9850</v>
          </cell>
          <cell r="G383">
            <v>0</v>
          </cell>
          <cell r="H383">
            <v>9850</v>
          </cell>
          <cell r="I383">
            <v>0</v>
          </cell>
          <cell r="J383" t="str">
            <v>B00382</v>
          </cell>
        </row>
        <row r="384">
          <cell r="A384" t="str">
            <v>환기구(A-TYPE)</v>
          </cell>
          <cell r="B384" t="str">
            <v>제 383 호표</v>
          </cell>
          <cell r="C384" t="str">
            <v>환기구</v>
          </cell>
          <cell r="D384" t="str">
            <v>(A-TYPE)</v>
          </cell>
          <cell r="E384" t="str">
            <v>개소</v>
          </cell>
          <cell r="F384">
            <v>487909</v>
          </cell>
          <cell r="G384">
            <v>54586</v>
          </cell>
          <cell r="H384">
            <v>422719</v>
          </cell>
          <cell r="I384">
            <v>10604</v>
          </cell>
          <cell r="J384" t="str">
            <v>B00383</v>
          </cell>
        </row>
        <row r="385">
          <cell r="A385" t="str">
            <v>KP이형관접합및부설(φ200㎜)</v>
          </cell>
          <cell r="B385" t="str">
            <v>제 384 호표</v>
          </cell>
          <cell r="C385" t="str">
            <v>KP이형관접합및부설</v>
          </cell>
          <cell r="D385" t="str">
            <v>(φ200㎜)</v>
          </cell>
          <cell r="E385" t="str">
            <v>개소</v>
          </cell>
          <cell r="F385">
            <v>32208</v>
          </cell>
          <cell r="G385">
            <v>11422</v>
          </cell>
          <cell r="H385">
            <v>15060</v>
          </cell>
          <cell r="I385">
            <v>5726</v>
          </cell>
          <cell r="J385" t="str">
            <v>B00384</v>
          </cell>
        </row>
        <row r="386">
          <cell r="A386" t="str">
            <v>KP이형관접합및부설(φ250㎜)</v>
          </cell>
          <cell r="B386" t="str">
            <v>제 385 호표</v>
          </cell>
          <cell r="C386" t="str">
            <v>KP이형관접합및부설</v>
          </cell>
          <cell r="D386" t="str">
            <v>(φ250㎜)</v>
          </cell>
          <cell r="E386" t="str">
            <v>개소</v>
          </cell>
          <cell r="F386">
            <v>40682</v>
          </cell>
          <cell r="G386">
            <v>14404</v>
          </cell>
          <cell r="H386">
            <v>19915</v>
          </cell>
          <cell r="I386">
            <v>6363</v>
          </cell>
          <cell r="J386" t="str">
            <v>B00385</v>
          </cell>
        </row>
        <row r="387">
          <cell r="A387" t="str">
            <v>KP이형관접합및부설(φ300㎜)</v>
          </cell>
          <cell r="B387" t="str">
            <v>제 386 호표</v>
          </cell>
          <cell r="C387" t="str">
            <v>KP이형관접합및부설</v>
          </cell>
          <cell r="D387" t="str">
            <v>(φ300㎜)</v>
          </cell>
          <cell r="E387" t="str">
            <v>개소</v>
          </cell>
          <cell r="F387">
            <v>45421</v>
          </cell>
          <cell r="G387">
            <v>16063</v>
          </cell>
          <cell r="H387">
            <v>22359</v>
          </cell>
          <cell r="I387">
            <v>6999</v>
          </cell>
          <cell r="J387" t="str">
            <v>B00386</v>
          </cell>
        </row>
        <row r="388">
          <cell r="A388" t="str">
            <v>KP이형관접합및부설(φ450㎜)</v>
          </cell>
          <cell r="B388" t="str">
            <v>제 387 호표</v>
          </cell>
          <cell r="C388" t="str">
            <v>KP이형관접합및부설</v>
          </cell>
          <cell r="D388" t="str">
            <v>(φ450㎜)</v>
          </cell>
          <cell r="E388" t="str">
            <v>개소</v>
          </cell>
          <cell r="F388">
            <v>79635</v>
          </cell>
          <cell r="G388">
            <v>37183</v>
          </cell>
          <cell r="H388">
            <v>32908</v>
          </cell>
          <cell r="I388">
            <v>9544</v>
          </cell>
          <cell r="J388" t="str">
            <v>B00387</v>
          </cell>
        </row>
        <row r="389">
          <cell r="A389" t="str">
            <v>KP이형관접합및부설(φ500㎜)</v>
          </cell>
          <cell r="B389" t="str">
            <v>제 388 호표</v>
          </cell>
          <cell r="C389" t="str">
            <v>KP이형관접합및부설</v>
          </cell>
          <cell r="D389" t="str">
            <v>(φ500㎜)</v>
          </cell>
          <cell r="E389" t="str">
            <v>개소</v>
          </cell>
          <cell r="F389">
            <v>87599</v>
          </cell>
          <cell r="G389">
            <v>41007</v>
          </cell>
          <cell r="H389">
            <v>36836</v>
          </cell>
          <cell r="I389">
            <v>9756</v>
          </cell>
          <cell r="J389" t="str">
            <v>B00388</v>
          </cell>
        </row>
        <row r="390">
          <cell r="A390" t="str">
            <v>KP이형관접합및부설(φ600㎜)</v>
          </cell>
          <cell r="B390" t="str">
            <v>제 389 호표</v>
          </cell>
          <cell r="C390" t="str">
            <v>KP이형관접합및부설</v>
          </cell>
          <cell r="D390" t="str">
            <v>(φ600㎜)</v>
          </cell>
          <cell r="E390" t="str">
            <v>개소</v>
          </cell>
          <cell r="F390">
            <v>121004</v>
          </cell>
          <cell r="G390">
            <v>64402</v>
          </cell>
          <cell r="H390">
            <v>46210</v>
          </cell>
          <cell r="I390">
            <v>10392</v>
          </cell>
          <cell r="J390" t="str">
            <v>B00389</v>
          </cell>
        </row>
        <row r="391">
          <cell r="A391" t="str">
            <v>KP이형관접합및부설(φ700㎜)</v>
          </cell>
          <cell r="B391" t="str">
            <v>제 390 호표</v>
          </cell>
          <cell r="C391" t="str">
            <v>KP이형관접합및부설</v>
          </cell>
          <cell r="D391" t="str">
            <v>(φ700㎜)</v>
          </cell>
          <cell r="E391" t="str">
            <v>개소</v>
          </cell>
          <cell r="F391">
            <v>128878</v>
          </cell>
          <cell r="G391">
            <v>74084</v>
          </cell>
          <cell r="H391">
            <v>43765</v>
          </cell>
          <cell r="I391">
            <v>11029</v>
          </cell>
          <cell r="J391" t="str">
            <v>B00390</v>
          </cell>
        </row>
        <row r="392">
          <cell r="A392" t="str">
            <v>KP이형관접합및부설(φ150㎜,인력)</v>
          </cell>
          <cell r="B392" t="str">
            <v>제 391 호표</v>
          </cell>
          <cell r="C392" t="str">
            <v>KP이형관접합및부설</v>
          </cell>
          <cell r="D392" t="str">
            <v>(φ150㎜,인력)</v>
          </cell>
          <cell r="E392" t="str">
            <v>개소</v>
          </cell>
          <cell r="F392">
            <v>20866</v>
          </cell>
          <cell r="G392">
            <v>9656</v>
          </cell>
          <cell r="H392">
            <v>11210</v>
          </cell>
          <cell r="I392">
            <v>0</v>
          </cell>
          <cell r="J392" t="str">
            <v>B00391</v>
          </cell>
        </row>
        <row r="393">
          <cell r="A393" t="str">
            <v>KP이형관접합및부설(φ400㎜)</v>
          </cell>
          <cell r="B393" t="str">
            <v>제 392 호표</v>
          </cell>
          <cell r="C393" t="str">
            <v>KP이형관접합및부설</v>
          </cell>
          <cell r="D393" t="str">
            <v>(φ400㎜)</v>
          </cell>
          <cell r="E393" t="str">
            <v>개소</v>
          </cell>
          <cell r="F393">
            <v>64541</v>
          </cell>
          <cell r="G393">
            <v>25650</v>
          </cell>
          <cell r="H393">
            <v>29559</v>
          </cell>
          <cell r="I393">
            <v>9332</v>
          </cell>
          <cell r="J393" t="str">
            <v>B00392</v>
          </cell>
        </row>
        <row r="394">
          <cell r="A394" t="str">
            <v>KP이형관접합및부설(φ100㎜,인력)</v>
          </cell>
          <cell r="B394" t="str">
            <v>제 393 호표</v>
          </cell>
          <cell r="C394" t="str">
            <v>KP이형관접합및부설</v>
          </cell>
          <cell r="D394" t="str">
            <v>(φ100㎜,인력)</v>
          </cell>
          <cell r="E394" t="str">
            <v>개소</v>
          </cell>
          <cell r="F394">
            <v>14749</v>
          </cell>
          <cell r="G394">
            <v>6619</v>
          </cell>
          <cell r="H394">
            <v>8130</v>
          </cell>
          <cell r="I394">
            <v>0</v>
          </cell>
          <cell r="J394" t="str">
            <v>B00393</v>
          </cell>
        </row>
        <row r="395">
          <cell r="A395" t="str">
            <v>KP이형관접합및부설(φ350㎜)</v>
          </cell>
          <cell r="B395" t="str">
            <v>제 394 호표</v>
          </cell>
          <cell r="C395" t="str">
            <v>KP이형관접합및부설</v>
          </cell>
          <cell r="D395" t="str">
            <v>(φ350㎜)</v>
          </cell>
          <cell r="E395" t="str">
            <v>개소</v>
          </cell>
          <cell r="F395">
            <v>54987</v>
          </cell>
          <cell r="G395">
            <v>20158</v>
          </cell>
          <cell r="H395">
            <v>26558</v>
          </cell>
          <cell r="I395">
            <v>8271</v>
          </cell>
          <cell r="J395" t="str">
            <v>B00394</v>
          </cell>
        </row>
        <row r="396">
          <cell r="A396" t="str">
            <v>KP이형관접합및부설(φ80㎜,인력)</v>
          </cell>
          <cell r="B396" t="str">
            <v>제 395 호표</v>
          </cell>
          <cell r="C396" t="str">
            <v>KP이형관접합및부설</v>
          </cell>
          <cell r="D396" t="str">
            <v>(φ80㎜,인력)</v>
          </cell>
          <cell r="E396" t="str">
            <v>개소</v>
          </cell>
          <cell r="F396">
            <v>12551</v>
          </cell>
          <cell r="G396">
            <v>5311</v>
          </cell>
          <cell r="H396">
            <v>7240</v>
          </cell>
          <cell r="I396">
            <v>0</v>
          </cell>
          <cell r="J396" t="str">
            <v>B00395</v>
          </cell>
        </row>
        <row r="397">
          <cell r="A397" t="str">
            <v>KP이형관접합및부설(φ800㎜)</v>
          </cell>
          <cell r="B397" t="str">
            <v>제 396 호표</v>
          </cell>
          <cell r="C397" t="str">
            <v>KP이형관접합및부설</v>
          </cell>
          <cell r="D397" t="str">
            <v>(φ800㎜)</v>
          </cell>
          <cell r="E397" t="str">
            <v>개소</v>
          </cell>
          <cell r="F397">
            <v>186628</v>
          </cell>
          <cell r="G397">
            <v>96314</v>
          </cell>
          <cell r="H397">
            <v>78437</v>
          </cell>
          <cell r="I397">
            <v>11877</v>
          </cell>
          <cell r="J397" t="str">
            <v>B00396</v>
          </cell>
        </row>
        <row r="398">
          <cell r="A398" t="str">
            <v>KP이형관접합및부설(φ900㎜)</v>
          </cell>
          <cell r="B398" t="str">
            <v>제 397 호표</v>
          </cell>
          <cell r="C398" t="str">
            <v>KP이형관접합및부설</v>
          </cell>
          <cell r="D398" t="str">
            <v>(φ900㎜)</v>
          </cell>
          <cell r="E398" t="str">
            <v>개소</v>
          </cell>
          <cell r="F398">
            <v>229852</v>
          </cell>
          <cell r="G398">
            <v>125547</v>
          </cell>
          <cell r="H398">
            <v>91792</v>
          </cell>
          <cell r="I398">
            <v>12513</v>
          </cell>
          <cell r="J398" t="str">
            <v>B00397</v>
          </cell>
        </row>
        <row r="399">
          <cell r="A399" t="str">
            <v>KP이형관접합및부설(φ1000mm)</v>
          </cell>
          <cell r="B399" t="str">
            <v>제 398 호표</v>
          </cell>
          <cell r="C399" t="str">
            <v>KP이형관접합및부설</v>
          </cell>
          <cell r="D399" t="str">
            <v>(φ1000mm)</v>
          </cell>
          <cell r="E399" t="str">
            <v>개소</v>
          </cell>
          <cell r="F399">
            <v>276836</v>
          </cell>
          <cell r="G399">
            <v>155109</v>
          </cell>
          <cell r="H399">
            <v>108153</v>
          </cell>
          <cell r="I399">
            <v>13574</v>
          </cell>
          <cell r="J399" t="str">
            <v>B00398</v>
          </cell>
        </row>
        <row r="400">
          <cell r="A400" t="str">
            <v>KP이형관접합및부설(φ1100mm)</v>
          </cell>
          <cell r="B400" t="str">
            <v>제 399 호표</v>
          </cell>
          <cell r="C400" t="str">
            <v>KP이형관접합및부설</v>
          </cell>
          <cell r="D400" t="str">
            <v>(φ1100mm)</v>
          </cell>
          <cell r="E400" t="str">
            <v>개소</v>
          </cell>
          <cell r="F400">
            <v>316241</v>
          </cell>
          <cell r="G400">
            <v>170662</v>
          </cell>
          <cell r="H400">
            <v>130520</v>
          </cell>
          <cell r="I400">
            <v>15059</v>
          </cell>
          <cell r="J400" t="str">
            <v>B00399</v>
          </cell>
        </row>
        <row r="401">
          <cell r="A401" t="str">
            <v>KP이형관접합및부설(φ1200mm)</v>
          </cell>
          <cell r="B401" t="str">
            <v>제 400 호표</v>
          </cell>
          <cell r="C401" t="str">
            <v>KP이형관접합및부설</v>
          </cell>
          <cell r="D401" t="str">
            <v>(φ1200mm)</v>
          </cell>
          <cell r="E401" t="str">
            <v>개소</v>
          </cell>
          <cell r="F401">
            <v>344435</v>
          </cell>
          <cell r="G401">
            <v>185975</v>
          </cell>
          <cell r="H401">
            <v>142129</v>
          </cell>
          <cell r="I401">
            <v>16331</v>
          </cell>
          <cell r="J401" t="str">
            <v>B00400</v>
          </cell>
        </row>
        <row r="402">
          <cell r="A402" t="str">
            <v>KP이형관접합및부설(φ125㎜,인력)</v>
          </cell>
          <cell r="B402" t="str">
            <v>제 401 호표</v>
          </cell>
          <cell r="C402" t="str">
            <v>KP이형관접합및부설</v>
          </cell>
          <cell r="D402" t="str">
            <v>(φ125㎜,인력)</v>
          </cell>
          <cell r="E402" t="str">
            <v>개소</v>
          </cell>
          <cell r="F402">
            <v>18201</v>
          </cell>
          <cell r="G402">
            <v>8721</v>
          </cell>
          <cell r="H402">
            <v>9480</v>
          </cell>
          <cell r="I402">
            <v>0</v>
          </cell>
          <cell r="J402" t="str">
            <v>B00401</v>
          </cell>
        </row>
        <row r="403">
          <cell r="A403" t="str">
            <v>KP직관접합및부설(φ500㎜)</v>
          </cell>
          <cell r="B403" t="str">
            <v>제 402 호표</v>
          </cell>
          <cell r="C403" t="str">
            <v>KP직관접합및부설</v>
          </cell>
          <cell r="D403" t="str">
            <v>(φ500㎜)</v>
          </cell>
          <cell r="E403" t="str">
            <v>개소</v>
          </cell>
          <cell r="F403">
            <v>164112</v>
          </cell>
          <cell r="G403">
            <v>94745</v>
          </cell>
          <cell r="H403">
            <v>40310</v>
          </cell>
          <cell r="I403">
            <v>29057</v>
          </cell>
          <cell r="J403" t="str">
            <v>B00402</v>
          </cell>
        </row>
        <row r="404">
          <cell r="A404" t="str">
            <v>KP직관접합및부설(φ600㎜)</v>
          </cell>
          <cell r="B404" t="str">
            <v>제 403 호표</v>
          </cell>
          <cell r="C404" t="str">
            <v>KP직관접합및부설</v>
          </cell>
          <cell r="D404" t="str">
            <v>(φ600㎜)</v>
          </cell>
          <cell r="E404" t="str">
            <v>개소</v>
          </cell>
          <cell r="F404">
            <v>197994</v>
          </cell>
          <cell r="G404">
            <v>116864</v>
          </cell>
          <cell r="H404">
            <v>49952</v>
          </cell>
          <cell r="I404">
            <v>31178</v>
          </cell>
          <cell r="J404" t="str">
            <v>B00403</v>
          </cell>
        </row>
        <row r="405">
          <cell r="A405" t="str">
            <v>KP직관접합및부설(φ700㎜)</v>
          </cell>
          <cell r="B405" t="str">
            <v>제 404 호표</v>
          </cell>
          <cell r="C405" t="str">
            <v>KP직관접합및부설</v>
          </cell>
          <cell r="D405" t="str">
            <v>(φ700㎜)</v>
          </cell>
          <cell r="E405" t="str">
            <v>개소</v>
          </cell>
          <cell r="F405">
            <v>215824</v>
          </cell>
          <cell r="G405">
            <v>135002</v>
          </cell>
          <cell r="H405">
            <v>47735</v>
          </cell>
          <cell r="I405">
            <v>33087</v>
          </cell>
          <cell r="J405" t="str">
            <v>B00404</v>
          </cell>
        </row>
        <row r="406">
          <cell r="A406" t="str">
            <v>KP직관접합및부설(φ900㎜)</v>
          </cell>
          <cell r="B406" t="str">
            <v>제 405 호표</v>
          </cell>
          <cell r="C406" t="str">
            <v>KP직관접합및부설</v>
          </cell>
          <cell r="D406" t="str">
            <v>(φ900㎜)</v>
          </cell>
          <cell r="E406" t="str">
            <v>개소</v>
          </cell>
          <cell r="F406">
            <v>369369</v>
          </cell>
          <cell r="G406">
            <v>216465</v>
          </cell>
          <cell r="H406">
            <v>97799</v>
          </cell>
          <cell r="I406">
            <v>55105</v>
          </cell>
          <cell r="J406" t="str">
            <v>B00405</v>
          </cell>
        </row>
        <row r="407">
          <cell r="A407" t="str">
            <v>KP직관접합및부설(φ450㎜)</v>
          </cell>
          <cell r="B407" t="str">
            <v>제 406 호표</v>
          </cell>
          <cell r="C407" t="str">
            <v>KP직관접합및부설</v>
          </cell>
          <cell r="D407" t="str">
            <v>(φ450㎜)</v>
          </cell>
          <cell r="E407" t="str">
            <v>개소</v>
          </cell>
          <cell r="F407">
            <v>152284</v>
          </cell>
          <cell r="G407">
            <v>87558</v>
          </cell>
          <cell r="H407">
            <v>36305</v>
          </cell>
          <cell r="I407">
            <v>28421</v>
          </cell>
          <cell r="J407" t="str">
            <v>B00406</v>
          </cell>
        </row>
        <row r="408">
          <cell r="A408" t="str">
            <v>KP직관접합및부설(φ400㎜)</v>
          </cell>
          <cell r="B408" t="str">
            <v>제 407 호표</v>
          </cell>
          <cell r="C408" t="str">
            <v>KP직관접합및부설</v>
          </cell>
          <cell r="D408" t="str">
            <v>(φ400㎜)</v>
          </cell>
          <cell r="E408" t="str">
            <v>개소</v>
          </cell>
          <cell r="F408">
            <v>137322</v>
          </cell>
          <cell r="G408">
            <v>76406</v>
          </cell>
          <cell r="H408">
            <v>32919</v>
          </cell>
          <cell r="I408">
            <v>27997</v>
          </cell>
          <cell r="J408" t="str">
            <v>B00407</v>
          </cell>
        </row>
        <row r="409">
          <cell r="A409" t="str">
            <v>KP직관접합및부설(φ100㎜,인력)</v>
          </cell>
          <cell r="B409" t="str">
            <v>제 408 호표</v>
          </cell>
          <cell r="C409" t="str">
            <v>KP직관접합및부설</v>
          </cell>
          <cell r="D409" t="str">
            <v>(φ100㎜,인력)</v>
          </cell>
          <cell r="E409" t="str">
            <v>개소</v>
          </cell>
          <cell r="F409">
            <v>27988</v>
          </cell>
          <cell r="G409">
            <v>19858</v>
          </cell>
          <cell r="H409">
            <v>8130</v>
          </cell>
          <cell r="I409">
            <v>0</v>
          </cell>
          <cell r="J409" t="str">
            <v>B00408</v>
          </cell>
        </row>
        <row r="410">
          <cell r="A410" t="str">
            <v>KP직관접합및부설(φ150㎜,인력)</v>
          </cell>
          <cell r="B410" t="str">
            <v>제 409 호표</v>
          </cell>
          <cell r="C410" t="str">
            <v>KP직관접합및부설</v>
          </cell>
          <cell r="D410" t="str">
            <v>(φ150㎜,인력)</v>
          </cell>
          <cell r="E410" t="str">
            <v>개소</v>
          </cell>
          <cell r="F410">
            <v>40024</v>
          </cell>
          <cell r="G410">
            <v>28814</v>
          </cell>
          <cell r="H410">
            <v>11210</v>
          </cell>
          <cell r="I410">
            <v>0</v>
          </cell>
          <cell r="J410" t="str">
            <v>B00409</v>
          </cell>
        </row>
        <row r="411">
          <cell r="A411" t="str">
            <v>KP직관접합및부설(φ200㎜)</v>
          </cell>
          <cell r="B411" t="str">
            <v>제 410 호표</v>
          </cell>
          <cell r="C411" t="str">
            <v>KP직관접합및부설</v>
          </cell>
          <cell r="D411" t="str">
            <v>(φ200㎜)</v>
          </cell>
          <cell r="E411" t="str">
            <v>개소</v>
          </cell>
          <cell r="F411">
            <v>68077</v>
          </cell>
          <cell r="G411">
            <v>34025</v>
          </cell>
          <cell r="H411">
            <v>17084</v>
          </cell>
          <cell r="I411">
            <v>16968</v>
          </cell>
          <cell r="J411" t="str">
            <v>B00410</v>
          </cell>
        </row>
        <row r="412">
          <cell r="A412" t="str">
            <v>KP직관접합및부설(φ250㎜)</v>
          </cell>
          <cell r="B412" t="str">
            <v>제 411 호표</v>
          </cell>
          <cell r="C412" t="str">
            <v>KP직관접합및부설</v>
          </cell>
          <cell r="D412" t="str">
            <v>(φ250㎜)</v>
          </cell>
          <cell r="E412" t="str">
            <v>개소</v>
          </cell>
          <cell r="F412">
            <v>84667</v>
          </cell>
          <cell r="G412">
            <v>43372</v>
          </cell>
          <cell r="H412">
            <v>22206</v>
          </cell>
          <cell r="I412">
            <v>19089</v>
          </cell>
          <cell r="J412" t="str">
            <v>B00411</v>
          </cell>
        </row>
        <row r="413">
          <cell r="A413" t="str">
            <v>KP직관접합및부설(φ300㎜)</v>
          </cell>
          <cell r="B413" t="str">
            <v>제 412 호표</v>
          </cell>
          <cell r="C413" t="str">
            <v>KP직관접합및부설</v>
          </cell>
          <cell r="D413" t="str">
            <v>(φ300㎜)</v>
          </cell>
          <cell r="E413" t="str">
            <v>개소</v>
          </cell>
          <cell r="F413">
            <v>95105</v>
          </cell>
          <cell r="G413">
            <v>48978</v>
          </cell>
          <cell r="H413">
            <v>24917</v>
          </cell>
          <cell r="I413">
            <v>21210</v>
          </cell>
          <cell r="J413" t="str">
            <v>B00412</v>
          </cell>
        </row>
        <row r="414">
          <cell r="A414" t="str">
            <v>KP직관접합및부설(φ80㎜,인력)</v>
          </cell>
          <cell r="B414" t="str">
            <v>제 413 호표</v>
          </cell>
          <cell r="C414" t="str">
            <v>KP직관접합및부설</v>
          </cell>
          <cell r="D414" t="str">
            <v>(φ80㎜,인력)</v>
          </cell>
          <cell r="E414" t="str">
            <v>개소</v>
          </cell>
          <cell r="F414">
            <v>23360</v>
          </cell>
          <cell r="G414">
            <v>16120</v>
          </cell>
          <cell r="H414">
            <v>7240</v>
          </cell>
          <cell r="I414">
            <v>0</v>
          </cell>
          <cell r="J414" t="str">
            <v>B00413</v>
          </cell>
        </row>
        <row r="415">
          <cell r="A415" t="str">
            <v>KP직관접합및부설(φ350㎜)</v>
          </cell>
          <cell r="B415" t="str">
            <v>제 414 호표</v>
          </cell>
          <cell r="C415" t="str">
            <v>KP직관접합및부설</v>
          </cell>
          <cell r="D415" t="str">
            <v>(φ350㎜)</v>
          </cell>
          <cell r="E415" t="str">
            <v>개소</v>
          </cell>
          <cell r="F415">
            <v>113405</v>
          </cell>
          <cell r="G415">
            <v>59304</v>
          </cell>
          <cell r="H415">
            <v>29498</v>
          </cell>
          <cell r="I415">
            <v>24603</v>
          </cell>
          <cell r="J415" t="str">
            <v>B00414</v>
          </cell>
        </row>
        <row r="416">
          <cell r="A416" t="str">
            <v>KP직관접합및부설(φ800㎜)</v>
          </cell>
          <cell r="B416" t="str">
            <v>제 415 호표</v>
          </cell>
          <cell r="C416" t="str">
            <v>KP직관접합및부설</v>
          </cell>
          <cell r="D416" t="str">
            <v>(φ800㎜)</v>
          </cell>
          <cell r="E416" t="str">
            <v>개소</v>
          </cell>
          <cell r="F416">
            <v>306846</v>
          </cell>
          <cell r="G416">
            <v>170063</v>
          </cell>
          <cell r="H416">
            <v>84183</v>
          </cell>
          <cell r="I416">
            <v>52600</v>
          </cell>
          <cell r="J416" t="str">
            <v>B00415</v>
          </cell>
        </row>
        <row r="417">
          <cell r="A417" t="str">
            <v>KP직관접합및부설(φ1000mm)</v>
          </cell>
          <cell r="B417" t="str">
            <v>제 416 호표</v>
          </cell>
          <cell r="C417" t="str">
            <v>KP직관접합및부설</v>
          </cell>
          <cell r="D417" t="str">
            <v>(φ1000mm)</v>
          </cell>
          <cell r="E417" t="str">
            <v>개소</v>
          </cell>
          <cell r="F417">
            <v>434238</v>
          </cell>
          <cell r="G417">
            <v>259044</v>
          </cell>
          <cell r="H417">
            <v>114766</v>
          </cell>
          <cell r="I417">
            <v>60428</v>
          </cell>
          <cell r="J417" t="str">
            <v>B00416</v>
          </cell>
        </row>
        <row r="418">
          <cell r="A418" t="str">
            <v>KP직관접합및부설(φ1100mm)</v>
          </cell>
          <cell r="B418" t="str">
            <v>제 417 호표</v>
          </cell>
          <cell r="C418" t="str">
            <v>KP직관접합및부설</v>
          </cell>
          <cell r="D418" t="str">
            <v>(φ1100mm)</v>
          </cell>
          <cell r="E418" t="str">
            <v>개소</v>
          </cell>
          <cell r="F418">
            <v>489027</v>
          </cell>
          <cell r="G418">
            <v>284892</v>
          </cell>
          <cell r="H418">
            <v>137758</v>
          </cell>
          <cell r="I418">
            <v>66377</v>
          </cell>
          <cell r="J418" t="str">
            <v>B00417</v>
          </cell>
        </row>
        <row r="419">
          <cell r="A419" t="str">
            <v>KP직관접합및부설(φ1200mm)</v>
          </cell>
          <cell r="B419" t="str">
            <v>제 418 호표</v>
          </cell>
          <cell r="C419" t="str">
            <v>KP직관접합및부설</v>
          </cell>
          <cell r="D419" t="str">
            <v>(φ1200mm)</v>
          </cell>
          <cell r="E419" t="str">
            <v>개소</v>
          </cell>
          <cell r="F419">
            <v>533095</v>
          </cell>
          <cell r="G419">
            <v>310739</v>
          </cell>
          <cell r="H419">
            <v>150030</v>
          </cell>
          <cell r="I419">
            <v>72326</v>
          </cell>
          <cell r="J419" t="str">
            <v>B00418</v>
          </cell>
        </row>
        <row r="420">
          <cell r="A420" t="str">
            <v>KP직관접합및부설(φ125㎜,인력)</v>
          </cell>
          <cell r="B420" t="str">
            <v>제 419 호표</v>
          </cell>
          <cell r="C420" t="str">
            <v>KP직관접합및부설</v>
          </cell>
          <cell r="D420" t="str">
            <v>(φ125㎜,인력)</v>
          </cell>
          <cell r="E420" t="str">
            <v>개소</v>
          </cell>
          <cell r="F420">
            <v>36192</v>
          </cell>
          <cell r="G420">
            <v>26712</v>
          </cell>
          <cell r="H420">
            <v>9480</v>
          </cell>
          <cell r="I420">
            <v>0</v>
          </cell>
          <cell r="J420" t="str">
            <v>B00419</v>
          </cell>
        </row>
        <row r="421">
          <cell r="A421" t="str">
            <v>PE이형관접합및부설(D80,BUTT융착식)</v>
          </cell>
          <cell r="B421" t="str">
            <v>제 420 호표</v>
          </cell>
          <cell r="C421" t="str">
            <v>PE이형관접합및부설</v>
          </cell>
          <cell r="D421" t="str">
            <v>(D80,BUTT융착식)</v>
          </cell>
          <cell r="E421" t="str">
            <v>본</v>
          </cell>
          <cell r="F421">
            <v>18946</v>
          </cell>
          <cell r="G421">
            <v>14087</v>
          </cell>
          <cell r="H421">
            <v>2562</v>
          </cell>
          <cell r="I421">
            <v>2297</v>
          </cell>
          <cell r="J421" t="str">
            <v>B00420</v>
          </cell>
        </row>
        <row r="422">
          <cell r="A422" t="str">
            <v>PE이형관접합및부설(D100,BUTT융착식)</v>
          </cell>
          <cell r="B422" t="str">
            <v>제 421 호표</v>
          </cell>
          <cell r="C422" t="str">
            <v>PE이형관접합및부설</v>
          </cell>
          <cell r="D422" t="str">
            <v>(D100,BUTT융착식)</v>
          </cell>
          <cell r="E422" t="str">
            <v>본</v>
          </cell>
          <cell r="F422">
            <v>23154</v>
          </cell>
          <cell r="G422">
            <v>17035</v>
          </cell>
          <cell r="H422">
            <v>3101</v>
          </cell>
          <cell r="I422">
            <v>3018</v>
          </cell>
          <cell r="J422" t="str">
            <v>B00421</v>
          </cell>
        </row>
        <row r="423">
          <cell r="A423" t="str">
            <v>PE이형관접합및부설(D125,BUTT융착식)</v>
          </cell>
          <cell r="B423" t="str">
            <v>제 422 호표</v>
          </cell>
          <cell r="C423" t="str">
            <v>PE이형관접합및부설</v>
          </cell>
          <cell r="D423" t="str">
            <v>(D125,BUTT융착식)</v>
          </cell>
          <cell r="E423" t="str">
            <v>본</v>
          </cell>
          <cell r="F423">
            <v>27747</v>
          </cell>
          <cell r="G423">
            <v>20385</v>
          </cell>
          <cell r="H423">
            <v>3731</v>
          </cell>
          <cell r="I423">
            <v>3631</v>
          </cell>
          <cell r="J423" t="str">
            <v>B00422</v>
          </cell>
        </row>
        <row r="424">
          <cell r="A424" t="str">
            <v>PE이형관접합및부설(D150,BUTT융착식)</v>
          </cell>
          <cell r="B424" t="str">
            <v>제 423 호표</v>
          </cell>
          <cell r="C424" t="str">
            <v>PE이형관접합및부설</v>
          </cell>
          <cell r="D424" t="str">
            <v>(D150,BUTT융착식)</v>
          </cell>
          <cell r="E424" t="str">
            <v>본</v>
          </cell>
          <cell r="F424">
            <v>29536</v>
          </cell>
          <cell r="G424">
            <v>21731</v>
          </cell>
          <cell r="H424">
            <v>3956</v>
          </cell>
          <cell r="I424">
            <v>3849</v>
          </cell>
          <cell r="J424" t="str">
            <v>B00423</v>
          </cell>
        </row>
        <row r="425">
          <cell r="A425" t="str">
            <v>PE이형관접합및부설(D200,BUTT융착식)</v>
          </cell>
          <cell r="B425" t="str">
            <v>제 424 호표</v>
          </cell>
          <cell r="C425" t="str">
            <v>PE이형관접합및부설</v>
          </cell>
          <cell r="D425" t="str">
            <v>(D200,BUTT융착식)</v>
          </cell>
          <cell r="E425" t="str">
            <v>본</v>
          </cell>
          <cell r="F425">
            <v>38695</v>
          </cell>
          <cell r="G425">
            <v>28621</v>
          </cell>
          <cell r="H425">
            <v>4900</v>
          </cell>
          <cell r="I425">
            <v>5174</v>
          </cell>
          <cell r="J425" t="str">
            <v>B00424</v>
          </cell>
        </row>
        <row r="426">
          <cell r="A426" t="str">
            <v>PE이형관접합및부설(D250,BUTT융착식)</v>
          </cell>
          <cell r="B426" t="str">
            <v>제 425 호표</v>
          </cell>
          <cell r="C426" t="str">
            <v>PE이형관접합및부설</v>
          </cell>
          <cell r="D426" t="str">
            <v>(D250,BUTT융착식)</v>
          </cell>
          <cell r="E426" t="str">
            <v>본</v>
          </cell>
          <cell r="F426">
            <v>44104</v>
          </cell>
          <cell r="G426">
            <v>32736</v>
          </cell>
          <cell r="H426">
            <v>5529</v>
          </cell>
          <cell r="I426">
            <v>5839</v>
          </cell>
          <cell r="J426" t="str">
            <v>B00425</v>
          </cell>
        </row>
        <row r="427">
          <cell r="A427" t="str">
            <v>PE이형관접합및부설(D300,BUTT융착식)</v>
          </cell>
          <cell r="B427" t="str">
            <v>제 426 호표</v>
          </cell>
          <cell r="C427" t="str">
            <v>PE이형관접합및부설</v>
          </cell>
          <cell r="D427" t="str">
            <v>(D300,BUTT융착식)</v>
          </cell>
          <cell r="E427" t="str">
            <v>본</v>
          </cell>
          <cell r="F427">
            <v>48551</v>
          </cell>
          <cell r="G427">
            <v>35981</v>
          </cell>
          <cell r="H427">
            <v>6114</v>
          </cell>
          <cell r="I427">
            <v>6456</v>
          </cell>
          <cell r="J427" t="str">
            <v>B00426</v>
          </cell>
        </row>
        <row r="428">
          <cell r="A428" t="str">
            <v>PE이형관접합및부설(D350,BUTT융착식)</v>
          </cell>
          <cell r="B428" t="str">
            <v>제 427 호표</v>
          </cell>
          <cell r="C428" t="str">
            <v>PE이형관접합및부설</v>
          </cell>
          <cell r="D428" t="str">
            <v>(D350,BUTT융착식)</v>
          </cell>
          <cell r="E428" t="str">
            <v>본</v>
          </cell>
          <cell r="F428">
            <v>54217</v>
          </cell>
          <cell r="G428">
            <v>38146</v>
          </cell>
          <cell r="H428">
            <v>6938</v>
          </cell>
          <cell r="I428">
            <v>9133</v>
          </cell>
          <cell r="J428" t="str">
            <v>B00427</v>
          </cell>
        </row>
        <row r="429">
          <cell r="A429" t="str">
            <v>PE이형관접합및부설(D400,BUTT융착식)</v>
          </cell>
          <cell r="B429" t="str">
            <v>제 428 호표</v>
          </cell>
          <cell r="C429" t="str">
            <v>PE이형관접합및부설</v>
          </cell>
          <cell r="D429" t="str">
            <v>(D400,BUTT융착식)</v>
          </cell>
          <cell r="E429" t="str">
            <v>본</v>
          </cell>
          <cell r="F429">
            <v>58915</v>
          </cell>
          <cell r="G429">
            <v>41349</v>
          </cell>
          <cell r="H429">
            <v>7497</v>
          </cell>
          <cell r="I429">
            <v>10069</v>
          </cell>
          <cell r="J429" t="str">
            <v>B00428</v>
          </cell>
        </row>
        <row r="430">
          <cell r="A430" t="str">
            <v>PE이형관접합및부설(D450,BUTT융착식)</v>
          </cell>
          <cell r="B430" t="str">
            <v>제 429 호표</v>
          </cell>
          <cell r="C430" t="str">
            <v>PE이형관접합및부설</v>
          </cell>
          <cell r="D430" t="str">
            <v>(D450,BUTT융착식)</v>
          </cell>
          <cell r="E430" t="str">
            <v>본</v>
          </cell>
          <cell r="F430">
            <v>63912</v>
          </cell>
          <cell r="G430">
            <v>44145</v>
          </cell>
          <cell r="H430">
            <v>8030</v>
          </cell>
          <cell r="I430">
            <v>11737</v>
          </cell>
          <cell r="J430" t="str">
            <v>B00429</v>
          </cell>
        </row>
        <row r="431">
          <cell r="A431" t="str">
            <v>PE이형관접합및부설(D500,BUTT융착식)</v>
          </cell>
          <cell r="B431" t="str">
            <v>제 430 호표</v>
          </cell>
          <cell r="C431" t="str">
            <v>PE이형관접합및부설</v>
          </cell>
          <cell r="D431" t="str">
            <v>(D500,BUTT융착식)</v>
          </cell>
          <cell r="E431" t="str">
            <v>본</v>
          </cell>
          <cell r="F431">
            <v>68687</v>
          </cell>
          <cell r="G431">
            <v>47365</v>
          </cell>
          <cell r="H431">
            <v>8619</v>
          </cell>
          <cell r="I431">
            <v>12703</v>
          </cell>
          <cell r="J431" t="str">
            <v>B00430</v>
          </cell>
        </row>
        <row r="432">
          <cell r="A432" t="str">
            <v>PE이형관접합및부설(D600,BUTT융착식)</v>
          </cell>
          <cell r="B432" t="str">
            <v>제 431 호표</v>
          </cell>
          <cell r="C432" t="str">
            <v>PE이형관접합및부설</v>
          </cell>
          <cell r="D432" t="str">
            <v>(D600,BUTT융착식)</v>
          </cell>
          <cell r="E432" t="str">
            <v>본</v>
          </cell>
          <cell r="F432">
            <v>78547</v>
          </cell>
          <cell r="G432">
            <v>53794</v>
          </cell>
          <cell r="H432">
            <v>9788</v>
          </cell>
          <cell r="I432">
            <v>14965</v>
          </cell>
          <cell r="J432" t="str">
            <v>B00431</v>
          </cell>
        </row>
        <row r="433">
          <cell r="A433" t="str">
            <v>PE직관접합및부설(D80,BUTT융착식)</v>
          </cell>
          <cell r="B433" t="str">
            <v>제 432 호표</v>
          </cell>
          <cell r="C433" t="str">
            <v>PE직관접합및부설</v>
          </cell>
          <cell r="D433" t="str">
            <v>(D80,BUTT융착식)</v>
          </cell>
          <cell r="E433" t="str">
            <v>본</v>
          </cell>
          <cell r="F433">
            <v>27919</v>
          </cell>
          <cell r="G433">
            <v>23060</v>
          </cell>
          <cell r="H433">
            <v>2562</v>
          </cell>
          <cell r="I433">
            <v>2297</v>
          </cell>
          <cell r="J433" t="str">
            <v>B00432</v>
          </cell>
        </row>
        <row r="434">
          <cell r="A434" t="str">
            <v>PE직관접합및부설(D100,BUTT융착식)</v>
          </cell>
          <cell r="B434" t="str">
            <v>제 433 호표</v>
          </cell>
          <cell r="C434" t="str">
            <v>PE직관접합및부설</v>
          </cell>
          <cell r="D434" t="str">
            <v>(D100,BUTT융착식)</v>
          </cell>
          <cell r="E434" t="str">
            <v>본</v>
          </cell>
          <cell r="F434">
            <v>33996</v>
          </cell>
          <cell r="G434">
            <v>27877</v>
          </cell>
          <cell r="H434">
            <v>3101</v>
          </cell>
          <cell r="I434">
            <v>3018</v>
          </cell>
          <cell r="J434" t="str">
            <v>B00433</v>
          </cell>
        </row>
        <row r="435">
          <cell r="A435" t="str">
            <v>PE직관접합및부설(D125,BUTT융착식)</v>
          </cell>
          <cell r="B435" t="str">
            <v>제 434 호표</v>
          </cell>
          <cell r="C435" t="str">
            <v>PE직관접합및부설</v>
          </cell>
          <cell r="D435" t="str">
            <v>(D125,BUTT융착식)</v>
          </cell>
          <cell r="E435" t="str">
            <v>본</v>
          </cell>
          <cell r="F435">
            <v>40738</v>
          </cell>
          <cell r="G435">
            <v>33376</v>
          </cell>
          <cell r="H435">
            <v>3731</v>
          </cell>
          <cell r="I435">
            <v>3631</v>
          </cell>
          <cell r="J435" t="str">
            <v>B00434</v>
          </cell>
        </row>
        <row r="436">
          <cell r="A436" t="str">
            <v>PE직관접합및부설(D150,BUTT융착식)</v>
          </cell>
          <cell r="B436" t="str">
            <v>제 435 호표</v>
          </cell>
          <cell r="C436" t="str">
            <v>PE직관접합및부설</v>
          </cell>
          <cell r="D436" t="str">
            <v>(D150,BUTT융착식)</v>
          </cell>
          <cell r="E436" t="str">
            <v>본</v>
          </cell>
          <cell r="F436">
            <v>43369</v>
          </cell>
          <cell r="G436">
            <v>35564</v>
          </cell>
          <cell r="H436">
            <v>3956</v>
          </cell>
          <cell r="I436">
            <v>3849</v>
          </cell>
          <cell r="J436" t="str">
            <v>B00435</v>
          </cell>
        </row>
        <row r="437">
          <cell r="A437" t="str">
            <v>PE직관접합및부설(D200,BUTT융착식)</v>
          </cell>
          <cell r="B437" t="str">
            <v>제 436 호표</v>
          </cell>
          <cell r="C437" t="str">
            <v>PE직관접합및부설</v>
          </cell>
          <cell r="D437" t="str">
            <v>(D200,BUTT융착식)</v>
          </cell>
          <cell r="E437" t="str">
            <v>본</v>
          </cell>
          <cell r="F437">
            <v>59343</v>
          </cell>
          <cell r="G437">
            <v>49269</v>
          </cell>
          <cell r="H437">
            <v>4900</v>
          </cell>
          <cell r="I437">
            <v>5174</v>
          </cell>
          <cell r="J437" t="str">
            <v>B00436</v>
          </cell>
        </row>
        <row r="438">
          <cell r="A438" t="str">
            <v>PE직관접합및부설(D250,BUTT융착식)</v>
          </cell>
          <cell r="B438" t="str">
            <v>제 437 호표</v>
          </cell>
          <cell r="C438" t="str">
            <v>PE직관접합및부설</v>
          </cell>
          <cell r="D438" t="str">
            <v>(D250,BUTT융착식)</v>
          </cell>
          <cell r="E438" t="str">
            <v>본</v>
          </cell>
          <cell r="F438">
            <v>68006</v>
          </cell>
          <cell r="G438">
            <v>56638</v>
          </cell>
          <cell r="H438">
            <v>5529</v>
          </cell>
          <cell r="I438">
            <v>5839</v>
          </cell>
          <cell r="J438" t="str">
            <v>B00437</v>
          </cell>
        </row>
        <row r="439">
          <cell r="A439" t="str">
            <v>PE직관접합및부설(D300,BUTT융착식)</v>
          </cell>
          <cell r="B439" t="str">
            <v>제 438 호표</v>
          </cell>
          <cell r="C439" t="str">
            <v>PE직관접합및부설</v>
          </cell>
          <cell r="D439" t="str">
            <v>(D300,BUTT융착식)</v>
          </cell>
          <cell r="E439" t="str">
            <v>본</v>
          </cell>
          <cell r="F439">
            <v>74711</v>
          </cell>
          <cell r="G439">
            <v>62141</v>
          </cell>
          <cell r="H439">
            <v>6114</v>
          </cell>
          <cell r="I439">
            <v>6456</v>
          </cell>
          <cell r="J439" t="str">
            <v>B00438</v>
          </cell>
        </row>
        <row r="440">
          <cell r="A440" t="str">
            <v>PE직관접합및부설(D350,BUTT융착식)</v>
          </cell>
          <cell r="B440" t="str">
            <v>제 439 호표</v>
          </cell>
          <cell r="C440" t="str">
            <v>PE직관접합및부설</v>
          </cell>
          <cell r="D440" t="str">
            <v>(D350,BUTT융착식)</v>
          </cell>
          <cell r="E440" t="str">
            <v>본</v>
          </cell>
          <cell r="F440">
            <v>83826</v>
          </cell>
          <cell r="G440">
            <v>64577</v>
          </cell>
          <cell r="H440">
            <v>7423</v>
          </cell>
          <cell r="I440">
            <v>11826</v>
          </cell>
          <cell r="J440" t="str">
            <v>B00439</v>
          </cell>
        </row>
        <row r="441">
          <cell r="A441" t="str">
            <v>PE직관접합및부설(D400,BUTT융착식)</v>
          </cell>
          <cell r="B441" t="str">
            <v>제 440 호표</v>
          </cell>
          <cell r="C441" t="str">
            <v>PE직관접합및부설</v>
          </cell>
          <cell r="D441" t="str">
            <v>(D400,BUTT융착식)</v>
          </cell>
          <cell r="E441" t="str">
            <v>본</v>
          </cell>
          <cell r="F441">
            <v>91831</v>
          </cell>
          <cell r="G441">
            <v>70260</v>
          </cell>
          <cell r="H441">
            <v>8108</v>
          </cell>
          <cell r="I441">
            <v>13463</v>
          </cell>
          <cell r="J441" t="str">
            <v>B00440</v>
          </cell>
        </row>
        <row r="442">
          <cell r="A442" t="str">
            <v>PE직관접합및부설(D450,BUTT융착식)</v>
          </cell>
          <cell r="B442" t="str">
            <v>제 441 호표</v>
          </cell>
          <cell r="C442" t="str">
            <v>PE직관접합및부설</v>
          </cell>
          <cell r="D442" t="str">
            <v>(D450,BUTT융착식)</v>
          </cell>
          <cell r="E442" t="str">
            <v>본</v>
          </cell>
          <cell r="F442">
            <v>99492</v>
          </cell>
          <cell r="G442">
            <v>75220</v>
          </cell>
          <cell r="H442">
            <v>8717</v>
          </cell>
          <cell r="I442">
            <v>15555</v>
          </cell>
          <cell r="J442" t="str">
            <v>B00441</v>
          </cell>
        </row>
        <row r="443">
          <cell r="A443" t="str">
            <v>PE직관접합및부설(D500,BUTT융착식)</v>
          </cell>
          <cell r="B443" t="str">
            <v>제 442 호표</v>
          </cell>
          <cell r="C443" t="str">
            <v>PE직관접합및부설</v>
          </cell>
          <cell r="D443" t="str">
            <v>(D500,BUTT융착식)</v>
          </cell>
          <cell r="E443" t="str">
            <v>본</v>
          </cell>
          <cell r="F443">
            <v>107278</v>
          </cell>
          <cell r="G443">
            <v>80775</v>
          </cell>
          <cell r="H443">
            <v>9409</v>
          </cell>
          <cell r="I443">
            <v>17094</v>
          </cell>
          <cell r="J443" t="str">
            <v>B00442</v>
          </cell>
        </row>
        <row r="444">
          <cell r="A444" t="str">
            <v>PE직관접합및부설(D600,BUTT융착식)</v>
          </cell>
          <cell r="B444" t="str">
            <v>제 443 호표</v>
          </cell>
          <cell r="C444" t="str">
            <v>PE직관접합및부설</v>
          </cell>
          <cell r="D444" t="str">
            <v>(D600,BUTT융착식)</v>
          </cell>
          <cell r="E444" t="str">
            <v>본</v>
          </cell>
          <cell r="F444">
            <v>125074</v>
          </cell>
          <cell r="G444">
            <v>92812</v>
          </cell>
          <cell r="H444">
            <v>10934</v>
          </cell>
          <cell r="I444">
            <v>21328</v>
          </cell>
          <cell r="J444" t="str">
            <v>B00443</v>
          </cell>
        </row>
        <row r="445">
          <cell r="A445" t="str">
            <v>PVC 전선관 배관28mm</v>
          </cell>
          <cell r="B445" t="str">
            <v>제 444 호표</v>
          </cell>
          <cell r="C445" t="str">
            <v>PVC 전선관 배관</v>
          </cell>
          <cell r="D445" t="str">
            <v>28mm</v>
          </cell>
          <cell r="E445" t="str">
            <v>M</v>
          </cell>
          <cell r="F445">
            <v>4272</v>
          </cell>
          <cell r="G445">
            <v>4272</v>
          </cell>
          <cell r="H445">
            <v>0</v>
          </cell>
          <cell r="I445">
            <v>0</v>
          </cell>
          <cell r="J445" t="str">
            <v>B00444</v>
          </cell>
        </row>
        <row r="446">
          <cell r="A446" t="str">
            <v>PVC PIPE 부설(Φ150mm)</v>
          </cell>
          <cell r="B446" t="str">
            <v>제 445 호표</v>
          </cell>
          <cell r="C446" t="str">
            <v>PVC PIPE 부설</v>
          </cell>
          <cell r="D446" t="str">
            <v>(Φ150mm)</v>
          </cell>
          <cell r="E446" t="str">
            <v>M</v>
          </cell>
          <cell r="F446">
            <v>25354</v>
          </cell>
          <cell r="G446">
            <v>15304</v>
          </cell>
          <cell r="H446">
            <v>10050</v>
          </cell>
          <cell r="I446">
            <v>0</v>
          </cell>
          <cell r="J446" t="str">
            <v>B00445</v>
          </cell>
        </row>
      </sheetData>
      <sheetData sheetId="14" refreshError="1"/>
      <sheetData sheetId="15">
        <row r="2">
          <cell r="A2" t="str">
            <v>ASP포장깨기및잔재처리</v>
          </cell>
          <cell r="B2" t="str">
            <v>ASP포장깨기및잔재처리</v>
          </cell>
          <cell r="D2" t="str">
            <v>㎥</v>
          </cell>
          <cell r="E2">
            <v>19381.237218043105</v>
          </cell>
          <cell r="F2">
            <v>7635.342796237308</v>
          </cell>
          <cell r="G2">
            <v>3718.179925605491</v>
          </cell>
          <cell r="H2">
            <v>8027.7144962003076</v>
          </cell>
          <cell r="I2" t="str">
            <v>D00001</v>
          </cell>
        </row>
        <row r="3">
          <cell r="A3" t="str">
            <v>공사용수</v>
          </cell>
          <cell r="B3" t="str">
            <v>공사용수</v>
          </cell>
          <cell r="D3" t="str">
            <v>㎥</v>
          </cell>
          <cell r="E3">
            <v>3886.3028676596468</v>
          </cell>
          <cell r="F3">
            <v>2084.9409190207152</v>
          </cell>
          <cell r="G3">
            <v>1041.7584215031673</v>
          </cell>
          <cell r="H3">
            <v>759.60352713576435</v>
          </cell>
          <cell r="I3" t="str">
            <v>D00002</v>
          </cell>
        </row>
        <row r="4">
          <cell r="A4" t="str">
            <v>관부사(B.H 0.7㎥)</v>
          </cell>
          <cell r="B4" t="str">
            <v>관부사</v>
          </cell>
          <cell r="C4" t="str">
            <v>(B.H 0.7㎥)</v>
          </cell>
          <cell r="D4" t="str">
            <v>㎥</v>
          </cell>
          <cell r="E4">
            <v>22682.249711092511</v>
          </cell>
          <cell r="F4">
            <v>5050.2126046544672</v>
          </cell>
          <cell r="G4">
            <v>13592.064482198242</v>
          </cell>
          <cell r="H4">
            <v>4039.9726242398042</v>
          </cell>
          <cell r="I4" t="str">
            <v>D00003</v>
          </cell>
        </row>
        <row r="5">
          <cell r="A5" t="str">
            <v>기층아스콘포설및다짐(T=10cm)</v>
          </cell>
          <cell r="B5" t="str">
            <v>기층아스콘포설및다짐</v>
          </cell>
          <cell r="C5" t="str">
            <v>(T=10cm)</v>
          </cell>
          <cell r="D5" t="str">
            <v>a</v>
          </cell>
          <cell r="E5">
            <v>735171.24985493836</v>
          </cell>
          <cell r="F5">
            <v>39946.154209876542</v>
          </cell>
          <cell r="G5">
            <v>677293.45453395066</v>
          </cell>
          <cell r="H5">
            <v>17931.641111111112</v>
          </cell>
          <cell r="I5" t="str">
            <v>D00004</v>
          </cell>
        </row>
        <row r="6">
          <cell r="A6" t="str">
            <v>되메우기(토사:인력)</v>
          </cell>
          <cell r="B6" t="str">
            <v>되메우기</v>
          </cell>
          <cell r="C6" t="str">
            <v>(토사:인력)</v>
          </cell>
          <cell r="D6" t="str">
            <v>㎥</v>
          </cell>
          <cell r="E6">
            <v>6515.7277777777781</v>
          </cell>
          <cell r="F6">
            <v>6228.9516908212563</v>
          </cell>
          <cell r="G6">
            <v>198.054347826087</v>
          </cell>
          <cell r="H6">
            <v>88.721739130434798</v>
          </cell>
          <cell r="I6" t="str">
            <v>D00005</v>
          </cell>
        </row>
        <row r="7">
          <cell r="A7" t="str">
            <v>되메우기(토사:기계)</v>
          </cell>
          <cell r="B7" t="str">
            <v>되메우기</v>
          </cell>
          <cell r="C7" t="str">
            <v>(토사:기계)</v>
          </cell>
          <cell r="D7" t="str">
            <v>㎥</v>
          </cell>
          <cell r="E7">
            <v>1331.0956959618866</v>
          </cell>
          <cell r="F7">
            <v>965.60578895531273</v>
          </cell>
          <cell r="G7">
            <v>181.9388398726494</v>
          </cell>
          <cell r="H7">
            <v>183.55106713392428</v>
          </cell>
          <cell r="I7" t="str">
            <v>D00006</v>
          </cell>
        </row>
        <row r="8">
          <cell r="A8" t="str">
            <v>되메우기(B.H 0.7㎥+램머)</v>
          </cell>
          <cell r="B8" t="str">
            <v>되메우기</v>
          </cell>
          <cell r="C8" t="str">
            <v>(B.H 0.7㎥+램머)</v>
          </cell>
          <cell r="D8" t="str">
            <v>㎥</v>
          </cell>
          <cell r="E8">
            <v>3116.3381650976885</v>
          </cell>
          <cell r="F8">
            <v>2599.2660358688927</v>
          </cell>
          <cell r="G8">
            <v>284.75809913190864</v>
          </cell>
          <cell r="H8">
            <v>232.31403009688722</v>
          </cell>
          <cell r="I8" t="str">
            <v>D00007</v>
          </cell>
        </row>
        <row r="9">
          <cell r="A9" t="str">
            <v>되메우기(토사,기계)</v>
          </cell>
          <cell r="B9" t="str">
            <v>되메우기</v>
          </cell>
          <cell r="C9" t="str">
            <v>(토사,기계)</v>
          </cell>
          <cell r="D9" t="str">
            <v>㎥</v>
          </cell>
          <cell r="E9">
            <v>1270.9823412698413</v>
          </cell>
          <cell r="F9">
            <v>455.508720946712</v>
          </cell>
          <cell r="G9">
            <v>407.99747236394558</v>
          </cell>
          <cell r="H9">
            <v>407.47614795918366</v>
          </cell>
          <cell r="I9" t="str">
            <v>D00008</v>
          </cell>
        </row>
        <row r="10">
          <cell r="A10" t="str">
            <v>모래구입및운반</v>
          </cell>
          <cell r="B10" t="str">
            <v>모래구입및운반</v>
          </cell>
          <cell r="D10" t="str">
            <v>㎥</v>
          </cell>
          <cell r="E10">
            <v>21152.912193347653</v>
          </cell>
          <cell r="F10">
            <v>4048.3343867549361</v>
          </cell>
          <cell r="G10">
            <v>13324.527909358862</v>
          </cell>
          <cell r="H10">
            <v>3780.0498972338532</v>
          </cell>
          <cell r="I10" t="str">
            <v>D00009</v>
          </cell>
        </row>
        <row r="11">
          <cell r="A11" t="str">
            <v>모래다짐(램머)</v>
          </cell>
          <cell r="B11" t="str">
            <v>모래다짐</v>
          </cell>
          <cell r="C11" t="str">
            <v>(램머)</v>
          </cell>
          <cell r="D11" t="str">
            <v>㎥</v>
          </cell>
          <cell r="E11">
            <v>2611.1748436748435</v>
          </cell>
          <cell r="F11">
            <v>2325.6402116402114</v>
          </cell>
          <cell r="G11">
            <v>197.19696969696969</v>
          </cell>
          <cell r="H11">
            <v>88.337662337662337</v>
          </cell>
          <cell r="I11" t="str">
            <v>D00010</v>
          </cell>
        </row>
        <row r="12">
          <cell r="A12" t="str">
            <v>보조기층재구입및운반</v>
          </cell>
          <cell r="B12" t="str">
            <v>보조기층재구입및운반</v>
          </cell>
          <cell r="D12" t="str">
            <v>㎥</v>
          </cell>
          <cell r="E12">
            <v>19205.983111851849</v>
          </cell>
          <cell r="F12">
            <v>3598.2099397530856</v>
          </cell>
          <cell r="G12">
            <v>12248.017822469135</v>
          </cell>
          <cell r="H12">
            <v>3359.7553496296296</v>
          </cell>
          <cell r="I12" t="str">
            <v>D00011</v>
          </cell>
        </row>
        <row r="13">
          <cell r="A13" t="str">
            <v>보조기층포설및다짐(T=30cm)</v>
          </cell>
          <cell r="B13" t="str">
            <v>보조기층포설및다짐</v>
          </cell>
          <cell r="C13" t="str">
            <v>(T=30cm)</v>
          </cell>
          <cell r="D13" t="str">
            <v>㎥</v>
          </cell>
          <cell r="E13">
            <v>2369.7289805395212</v>
          </cell>
          <cell r="F13">
            <v>1430.7048049183588</v>
          </cell>
          <cell r="G13">
            <v>368.53163365757337</v>
          </cell>
          <cell r="H13">
            <v>570.49254196358925</v>
          </cell>
          <cell r="I13" t="str">
            <v>D00012</v>
          </cell>
        </row>
        <row r="14">
          <cell r="A14" t="str">
            <v>사토(풍화암)</v>
          </cell>
          <cell r="B14" t="str">
            <v>사토</v>
          </cell>
          <cell r="C14" t="str">
            <v>(풍화암)</v>
          </cell>
          <cell r="D14" t="str">
            <v>㎥</v>
          </cell>
          <cell r="E14">
            <v>7002.0315740947208</v>
          </cell>
          <cell r="F14">
            <v>2073.2033783717434</v>
          </cell>
          <cell r="G14">
            <v>2744.8402562564102</v>
          </cell>
          <cell r="H14">
            <v>2183.9879394665682</v>
          </cell>
          <cell r="I14" t="str">
            <v>D00013</v>
          </cell>
        </row>
        <row r="15">
          <cell r="A15" t="str">
            <v>사토(연암)</v>
          </cell>
          <cell r="B15" t="str">
            <v>사토</v>
          </cell>
          <cell r="C15" t="str">
            <v>(연암)</v>
          </cell>
          <cell r="D15" t="str">
            <v>㎥</v>
          </cell>
          <cell r="E15">
            <v>9650.9705033668943</v>
          </cell>
          <cell r="F15">
            <v>3026.6152435618792</v>
          </cell>
          <cell r="G15">
            <v>3022.5509204243594</v>
          </cell>
          <cell r="H15">
            <v>3601.8043393806547</v>
          </cell>
          <cell r="I15" t="str">
            <v>D00014</v>
          </cell>
        </row>
        <row r="16">
          <cell r="A16" t="str">
            <v>사토(경암)</v>
          </cell>
          <cell r="B16" t="str">
            <v>사토</v>
          </cell>
          <cell r="C16" t="str">
            <v>(경암)</v>
          </cell>
          <cell r="D16" t="str">
            <v>㎥</v>
          </cell>
          <cell r="E16">
            <v>11266.145969651623</v>
          </cell>
          <cell r="F16">
            <v>3529.1894162465901</v>
          </cell>
          <cell r="G16">
            <v>3541.0843983768391</v>
          </cell>
          <cell r="H16">
            <v>4195.8721550281934</v>
          </cell>
          <cell r="I16" t="str">
            <v>D00015</v>
          </cell>
        </row>
        <row r="17">
          <cell r="A17" t="str">
            <v>사토(토사)</v>
          </cell>
          <cell r="B17" t="str">
            <v>사토</v>
          </cell>
          <cell r="C17" t="str">
            <v>(토사)</v>
          </cell>
          <cell r="D17" t="str">
            <v>㎥</v>
          </cell>
          <cell r="E17">
            <v>4725.9044373346151</v>
          </cell>
          <cell r="F17">
            <v>1483.3481030066196</v>
          </cell>
          <cell r="G17">
            <v>1888.3009591512177</v>
          </cell>
          <cell r="H17">
            <v>1354.2553751767782</v>
          </cell>
          <cell r="I17" t="str">
            <v>D00016</v>
          </cell>
        </row>
        <row r="18">
          <cell r="A18" t="str">
            <v>상차:경암(P.L1.72㎥:무한궤도)</v>
          </cell>
          <cell r="B18" t="str">
            <v>상차:경암</v>
          </cell>
          <cell r="C18" t="str">
            <v>(P.L1.72㎥:무한궤도)</v>
          </cell>
          <cell r="D18" t="str">
            <v>㎥</v>
          </cell>
          <cell r="E18">
            <v>2807.7985405442269</v>
          </cell>
          <cell r="F18">
            <v>921.1460061985191</v>
          </cell>
          <cell r="G18">
            <v>663.30739881940167</v>
          </cell>
          <cell r="H18">
            <v>1223.3451355263057</v>
          </cell>
          <cell r="I18" t="str">
            <v>D00017</v>
          </cell>
        </row>
        <row r="19">
          <cell r="A19" t="str">
            <v>상차:연암(P.L1.72㎥:무한궤도)</v>
          </cell>
          <cell r="B19" t="str">
            <v>상차:연암</v>
          </cell>
          <cell r="C19" t="str">
            <v>(P.L1.72㎥:무한궤도)</v>
          </cell>
          <cell r="D19" t="str">
            <v>㎥</v>
          </cell>
          <cell r="E19">
            <v>2451.8804156865081</v>
          </cell>
          <cell r="F19">
            <v>804.38101949729844</v>
          </cell>
          <cell r="G19">
            <v>579.22617925074519</v>
          </cell>
          <cell r="H19">
            <v>1068.2732169384642</v>
          </cell>
          <cell r="I19" t="str">
            <v>D00018</v>
          </cell>
        </row>
        <row r="20">
          <cell r="A20" t="str">
            <v>상차:토사(P.L 1.72㎥:타이어)</v>
          </cell>
          <cell r="B20" t="str">
            <v>상차:토사</v>
          </cell>
          <cell r="C20" t="str">
            <v>(P.L 1.72㎥:타이어)</v>
          </cell>
          <cell r="D20" t="str">
            <v>㎥</v>
          </cell>
          <cell r="E20">
            <v>336.89729938271608</v>
          </cell>
          <cell r="F20">
            <v>150.07515432098765</v>
          </cell>
          <cell r="G20">
            <v>93.093750000000014</v>
          </cell>
          <cell r="H20">
            <v>93.728395061728406</v>
          </cell>
          <cell r="I20" t="str">
            <v>D00019</v>
          </cell>
        </row>
        <row r="21">
          <cell r="A21" t="str">
            <v>상차:풍화암(P.L 1.72㎥:타이어)</v>
          </cell>
          <cell r="B21" t="str">
            <v>상차:풍화암</v>
          </cell>
          <cell r="C21" t="str">
            <v>(P.L 1.72㎥:타이어)</v>
          </cell>
          <cell r="D21" t="str">
            <v>㎥</v>
          </cell>
          <cell r="E21">
            <v>750.0496461210746</v>
          </cell>
          <cell r="F21">
            <v>334.11908197622478</v>
          </cell>
          <cell r="G21">
            <v>207.25881261595546</v>
          </cell>
          <cell r="H21">
            <v>208.67175152889439</v>
          </cell>
          <cell r="I21" t="str">
            <v>D00020</v>
          </cell>
        </row>
        <row r="22">
          <cell r="A22" t="str">
            <v>선택층재구입및운반</v>
          </cell>
          <cell r="B22" t="str">
            <v>선택층재구입및운반</v>
          </cell>
          <cell r="D22" t="str">
            <v>㎥</v>
          </cell>
          <cell r="E22">
            <v>19341.742276897727</v>
          </cell>
          <cell r="F22">
            <v>3638.2304749778427</v>
          </cell>
          <cell r="G22">
            <v>12306.388091475364</v>
          </cell>
          <cell r="H22">
            <v>3397.1237104445195</v>
          </cell>
          <cell r="I22" t="str">
            <v>D00021</v>
          </cell>
        </row>
        <row r="23">
          <cell r="A23" t="str">
            <v>선택층포설및다짐(T=20cm)</v>
          </cell>
          <cell r="B23" t="str">
            <v>선택층포설및다짐</v>
          </cell>
          <cell r="C23" t="str">
            <v>(T=20cm)</v>
          </cell>
          <cell r="D23" t="str">
            <v>㎥</v>
          </cell>
          <cell r="E23">
            <v>2223.8111958213722</v>
          </cell>
          <cell r="F23">
            <v>1375.4415140818071</v>
          </cell>
          <cell r="G23">
            <v>327.02143636880396</v>
          </cell>
          <cell r="H23">
            <v>521.34824537076111</v>
          </cell>
          <cell r="I23" t="str">
            <v>D00022</v>
          </cell>
        </row>
        <row r="24">
          <cell r="A24" t="str">
            <v>시멘트운반(40Kg/대)</v>
          </cell>
          <cell r="B24" t="str">
            <v>시멘트운반(40Kg/대)</v>
          </cell>
          <cell r="D24" t="str">
            <v>대</v>
          </cell>
          <cell r="E24">
            <v>322.12678787878787</v>
          </cell>
          <cell r="F24">
            <v>0</v>
          </cell>
          <cell r="G24">
            <v>0</v>
          </cell>
          <cell r="H24">
            <v>322.12678787878787</v>
          </cell>
          <cell r="I24" t="str">
            <v>D00023</v>
          </cell>
        </row>
        <row r="25">
          <cell r="A25" t="str">
            <v>잔재처리(B.H상차+D.T15ton)</v>
          </cell>
          <cell r="B25" t="str">
            <v>잔재처리</v>
          </cell>
          <cell r="C25" t="str">
            <v>(B.H상차+D.T15ton)</v>
          </cell>
          <cell r="D25" t="str">
            <v>㎥</v>
          </cell>
          <cell r="E25">
            <v>10665.966385556629</v>
          </cell>
          <cell r="F25">
            <v>3500.6624789229859</v>
          </cell>
          <cell r="G25">
            <v>3573.1966934976776</v>
          </cell>
          <cell r="H25">
            <v>3592.1072131359642</v>
          </cell>
          <cell r="I25" t="str">
            <v>D00024</v>
          </cell>
        </row>
        <row r="26">
          <cell r="A26" t="str">
            <v>잡석구입및운반</v>
          </cell>
          <cell r="B26" t="str">
            <v>잡석구입및운반</v>
          </cell>
          <cell r="D26" t="str">
            <v>㎥</v>
          </cell>
          <cell r="E26">
            <v>17735.932200689145</v>
          </cell>
          <cell r="F26">
            <v>3082.311259088417</v>
          </cell>
          <cell r="G26">
            <v>11775.575492519292</v>
          </cell>
          <cell r="H26">
            <v>2878.0454490814336</v>
          </cell>
          <cell r="I26" t="str">
            <v>D00025</v>
          </cell>
        </row>
        <row r="27">
          <cell r="A27" t="str">
            <v>잡석뒤채움(B/H 0.7+콤펙터)</v>
          </cell>
          <cell r="B27" t="str">
            <v>잡석뒤채움</v>
          </cell>
          <cell r="C27" t="str">
            <v>(B/H 0.7+콤펙터)</v>
          </cell>
          <cell r="D27" t="str">
            <v>㎥</v>
          </cell>
          <cell r="E27">
            <v>2382.7461162926202</v>
          </cell>
          <cell r="F27">
            <v>1476.5635070018807</v>
          </cell>
          <cell r="G27">
            <v>380.66937192286787</v>
          </cell>
          <cell r="H27">
            <v>525.5132373678714</v>
          </cell>
          <cell r="I27" t="str">
            <v>D00026</v>
          </cell>
        </row>
        <row r="28">
          <cell r="A28" t="str">
            <v>정지(경암)(B.D 32ton)</v>
          </cell>
          <cell r="B28" t="str">
            <v>정지(경암)</v>
          </cell>
          <cell r="C28" t="str">
            <v>(B.D 32ton)</v>
          </cell>
          <cell r="D28" t="str">
            <v>㎥</v>
          </cell>
          <cell r="E28">
            <v>912.06011148349853</v>
          </cell>
          <cell r="F28">
            <v>223.50949878974072</v>
          </cell>
          <cell r="G28">
            <v>333.10025659824049</v>
          </cell>
          <cell r="H28">
            <v>355.45035609551741</v>
          </cell>
          <cell r="I28" t="str">
            <v>D00027</v>
          </cell>
        </row>
        <row r="29">
          <cell r="A29" t="str">
            <v>정지(연암)(B.D 32ton)</v>
          </cell>
          <cell r="B29" t="str">
            <v>정지(연암)</v>
          </cell>
          <cell r="C29" t="str">
            <v>(B.D 32ton)</v>
          </cell>
          <cell r="D29" t="str">
            <v>㎥</v>
          </cell>
          <cell r="E29">
            <v>796.44685791516804</v>
          </cell>
          <cell r="F29">
            <v>195.17730880230883</v>
          </cell>
          <cell r="G29">
            <v>290.87628040973118</v>
          </cell>
          <cell r="H29">
            <v>310.39326870312794</v>
          </cell>
          <cell r="I29" t="str">
            <v>D00028</v>
          </cell>
        </row>
        <row r="30">
          <cell r="A30" t="str">
            <v>정지(토사)(B.D 32ton)</v>
          </cell>
          <cell r="B30" t="str">
            <v>정지(토사)</v>
          </cell>
          <cell r="C30" t="str">
            <v>(B.D 32ton)</v>
          </cell>
          <cell r="D30" t="str">
            <v>㎥</v>
          </cell>
          <cell r="E30">
            <v>291.05447675282232</v>
          </cell>
          <cell r="F30">
            <v>71.325825349079025</v>
          </cell>
          <cell r="G30">
            <v>106.29817012032086</v>
          </cell>
          <cell r="H30">
            <v>113.43048128342247</v>
          </cell>
          <cell r="I30" t="str">
            <v>D00029</v>
          </cell>
        </row>
        <row r="31">
          <cell r="A31" t="str">
            <v>정지(풍화암)(B.D 32ton)</v>
          </cell>
          <cell r="B31" t="str">
            <v>정지(풍화암)</v>
          </cell>
          <cell r="C31" t="str">
            <v>(B.D 32ton)</v>
          </cell>
          <cell r="D31" t="str">
            <v>㎥</v>
          </cell>
          <cell r="E31">
            <v>428.39187054527963</v>
          </cell>
          <cell r="F31">
            <v>104.98173428002973</v>
          </cell>
          <cell r="G31">
            <v>156.45618112947659</v>
          </cell>
          <cell r="H31">
            <v>166.95395513577333</v>
          </cell>
          <cell r="I31" t="str">
            <v>D00030</v>
          </cell>
        </row>
        <row r="32">
          <cell r="A32" t="str">
            <v>택코팅(RSC-4)</v>
          </cell>
          <cell r="B32" t="str">
            <v>택코팅</v>
          </cell>
          <cell r="C32" t="str">
            <v>(RSC-4)</v>
          </cell>
          <cell r="D32" t="str">
            <v>a</v>
          </cell>
          <cell r="E32">
            <v>13067.989553069057</v>
          </cell>
          <cell r="F32">
            <v>2578.8786761416845</v>
          </cell>
          <cell r="G32">
            <v>10431.506293662898</v>
          </cell>
          <cell r="H32">
            <v>57.604583264474186</v>
          </cell>
          <cell r="I32" t="str">
            <v>D00031</v>
          </cell>
        </row>
        <row r="33">
          <cell r="A33" t="str">
            <v>터파기(연암)</v>
          </cell>
          <cell r="B33" t="str">
            <v>터파기</v>
          </cell>
          <cell r="C33" t="str">
            <v>(연암)</v>
          </cell>
          <cell r="D33" t="str">
            <v>㎥</v>
          </cell>
          <cell r="E33">
            <v>17263.019526812954</v>
          </cell>
          <cell r="F33">
            <v>6391.3705307038645</v>
          </cell>
          <cell r="G33">
            <v>2399.430554144169</v>
          </cell>
          <cell r="H33">
            <v>8472.218441964922</v>
          </cell>
          <cell r="I33" t="str">
            <v>D00032</v>
          </cell>
        </row>
        <row r="34">
          <cell r="A34" t="str">
            <v>터파기(토사)</v>
          </cell>
          <cell r="B34" t="str">
            <v>터파기</v>
          </cell>
          <cell r="C34" t="str">
            <v>(토사)</v>
          </cell>
          <cell r="D34" t="str">
            <v>㎥</v>
          </cell>
          <cell r="E34">
            <v>644.92237315153989</v>
          </cell>
          <cell r="F34">
            <v>313.34372880206212</v>
          </cell>
          <cell r="G34">
            <v>121.87107414190749</v>
          </cell>
          <cell r="H34">
            <v>209.7075702075702</v>
          </cell>
          <cell r="I34" t="str">
            <v>D00033</v>
          </cell>
        </row>
        <row r="35">
          <cell r="A35" t="str">
            <v>터파기(풍화암)</v>
          </cell>
          <cell r="B35" t="str">
            <v>터파기</v>
          </cell>
          <cell r="C35" t="str">
            <v>(풍화암)</v>
          </cell>
          <cell r="D35" t="str">
            <v>㎥</v>
          </cell>
          <cell r="E35">
            <v>9921.8265371945963</v>
          </cell>
          <cell r="F35">
            <v>3636.5261721204733</v>
          </cell>
          <cell r="G35">
            <v>1363.1194026605431</v>
          </cell>
          <cell r="H35">
            <v>4922.1809624135813</v>
          </cell>
          <cell r="I35" t="str">
            <v>D00034</v>
          </cell>
        </row>
        <row r="36">
          <cell r="A36" t="str">
            <v>표층아스콘포설및다짐(T=5㎝)</v>
          </cell>
          <cell r="B36" t="str">
            <v>표층아스콘포설및다짐</v>
          </cell>
          <cell r="C36" t="str">
            <v>(T=5㎝)</v>
          </cell>
          <cell r="D36" t="str">
            <v>a</v>
          </cell>
          <cell r="E36">
            <v>446345.0511784511</v>
          </cell>
          <cell r="F36">
            <v>35707.684006734009</v>
          </cell>
          <cell r="G36">
            <v>396106.0612794612</v>
          </cell>
          <cell r="H36">
            <v>14531.305892255892</v>
          </cell>
          <cell r="I36" t="str">
            <v>D00035</v>
          </cell>
        </row>
        <row r="37">
          <cell r="A37" t="str">
            <v>프라임코팅(RSC-3)</v>
          </cell>
          <cell r="B37" t="str">
            <v>프라임코팅</v>
          </cell>
          <cell r="C37" t="str">
            <v>(RSC-3)</v>
          </cell>
          <cell r="D37" t="str">
            <v>a</v>
          </cell>
          <cell r="E37">
            <v>24502.482556954892</v>
          </cell>
          <cell r="F37">
            <v>4835.3984315789476</v>
          </cell>
          <cell r="G37">
            <v>19559.074735902257</v>
          </cell>
          <cell r="H37">
            <v>108.00938947368419</v>
          </cell>
          <cell r="I37" t="str">
            <v>D00036</v>
          </cell>
        </row>
      </sheetData>
      <sheetData sheetId="16" refreshError="1"/>
      <sheetData sheetId="17" refreshError="1"/>
      <sheetData sheetId="18">
        <row r="3">
          <cell r="A3" t="str">
            <v>EPOXY-신너(혼합특수용재)</v>
          </cell>
          <cell r="B3" t="str">
            <v>EPOXY-신너</v>
          </cell>
          <cell r="C3" t="str">
            <v>(혼합특수용재)</v>
          </cell>
          <cell r="D3" t="str">
            <v>㎏</v>
          </cell>
          <cell r="G3">
            <v>2985</v>
          </cell>
          <cell r="H3">
            <v>414</v>
          </cell>
          <cell r="K3">
            <v>2985</v>
          </cell>
          <cell r="L3" t="str">
            <v>M00001</v>
          </cell>
        </row>
        <row r="4">
          <cell r="A4" t="str">
            <v>KP주철이형관각종</v>
          </cell>
          <cell r="B4" t="str">
            <v>KP주철이형관</v>
          </cell>
          <cell r="C4" t="str">
            <v>각종</v>
          </cell>
          <cell r="D4" t="str">
            <v>㎏</v>
          </cell>
          <cell r="E4">
            <v>1200</v>
          </cell>
          <cell r="K4">
            <v>1200</v>
          </cell>
          <cell r="L4" t="str">
            <v>M00002</v>
          </cell>
        </row>
        <row r="5">
          <cell r="A5" t="str">
            <v>KP주철직관D80</v>
          </cell>
          <cell r="B5" t="str">
            <v>KP주철직관</v>
          </cell>
          <cell r="C5" t="str">
            <v>D80</v>
          </cell>
          <cell r="D5" t="str">
            <v>본</v>
          </cell>
          <cell r="E5">
            <v>40063</v>
          </cell>
          <cell r="G5">
            <v>42060</v>
          </cell>
          <cell r="H5">
            <v>542</v>
          </cell>
          <cell r="I5">
            <v>42060</v>
          </cell>
          <cell r="J5">
            <v>378</v>
          </cell>
          <cell r="K5">
            <v>40063</v>
          </cell>
          <cell r="L5" t="str">
            <v>M00003</v>
          </cell>
        </row>
        <row r="6">
          <cell r="A6" t="str">
            <v>KP주철직관D100</v>
          </cell>
          <cell r="B6" t="str">
            <v>KP주철직관</v>
          </cell>
          <cell r="C6" t="str">
            <v>D100</v>
          </cell>
          <cell r="D6" t="str">
            <v>본</v>
          </cell>
          <cell r="E6">
            <v>59927</v>
          </cell>
          <cell r="G6">
            <v>62930</v>
          </cell>
          <cell r="H6">
            <v>542</v>
          </cell>
          <cell r="I6">
            <v>62930</v>
          </cell>
          <cell r="J6">
            <v>378</v>
          </cell>
          <cell r="K6">
            <v>59927</v>
          </cell>
          <cell r="L6" t="str">
            <v>M00004</v>
          </cell>
        </row>
        <row r="7">
          <cell r="A7" t="str">
            <v>KP주철직관D125</v>
          </cell>
          <cell r="B7" t="str">
            <v>KP주철직관</v>
          </cell>
          <cell r="C7" t="str">
            <v>D125</v>
          </cell>
          <cell r="D7" t="str">
            <v>본</v>
          </cell>
          <cell r="E7">
            <v>76463</v>
          </cell>
          <cell r="G7">
            <v>80290</v>
          </cell>
          <cell r="H7">
            <v>542</v>
          </cell>
          <cell r="I7">
            <v>80290</v>
          </cell>
          <cell r="J7">
            <v>378</v>
          </cell>
          <cell r="K7">
            <v>76463</v>
          </cell>
          <cell r="L7" t="str">
            <v>M00005</v>
          </cell>
        </row>
        <row r="8">
          <cell r="A8" t="str">
            <v>KP주철직관D150</v>
          </cell>
          <cell r="B8" t="str">
            <v>KP주철직관</v>
          </cell>
          <cell r="C8" t="str">
            <v>D150</v>
          </cell>
          <cell r="D8" t="str">
            <v>본</v>
          </cell>
          <cell r="E8">
            <v>92045</v>
          </cell>
          <cell r="G8">
            <v>96660</v>
          </cell>
          <cell r="H8">
            <v>542</v>
          </cell>
          <cell r="I8">
            <v>96660</v>
          </cell>
          <cell r="J8">
            <v>378</v>
          </cell>
          <cell r="K8">
            <v>92045</v>
          </cell>
          <cell r="L8" t="str">
            <v>M00006</v>
          </cell>
        </row>
        <row r="9">
          <cell r="A9" t="str">
            <v>KP주철직관D200</v>
          </cell>
          <cell r="B9" t="str">
            <v>KP주철직관</v>
          </cell>
          <cell r="C9" t="str">
            <v>D200</v>
          </cell>
          <cell r="D9" t="str">
            <v>본</v>
          </cell>
          <cell r="E9">
            <v>146318</v>
          </cell>
          <cell r="G9">
            <v>153640</v>
          </cell>
          <cell r="H9">
            <v>542</v>
          </cell>
          <cell r="I9">
            <v>153640</v>
          </cell>
          <cell r="J9">
            <v>378</v>
          </cell>
          <cell r="K9">
            <v>146318</v>
          </cell>
          <cell r="L9" t="str">
            <v>M00007</v>
          </cell>
        </row>
        <row r="10">
          <cell r="A10" t="str">
            <v>KP주철직관D250</v>
          </cell>
          <cell r="B10" t="str">
            <v>KP주철직관</v>
          </cell>
          <cell r="C10" t="str">
            <v>D250</v>
          </cell>
          <cell r="D10" t="str">
            <v>본</v>
          </cell>
          <cell r="E10">
            <v>191654</v>
          </cell>
          <cell r="G10">
            <v>201250</v>
          </cell>
          <cell r="H10">
            <v>542</v>
          </cell>
          <cell r="I10">
            <v>201250</v>
          </cell>
          <cell r="J10">
            <v>378</v>
          </cell>
          <cell r="K10">
            <v>191654</v>
          </cell>
          <cell r="L10" t="str">
            <v>M00008</v>
          </cell>
        </row>
        <row r="11">
          <cell r="A11" t="str">
            <v>KP주철직관D300</v>
          </cell>
          <cell r="B11" t="str">
            <v>KP주철직관</v>
          </cell>
          <cell r="C11" t="str">
            <v>D300</v>
          </cell>
          <cell r="D11" t="str">
            <v>본</v>
          </cell>
          <cell r="E11">
            <v>243863</v>
          </cell>
          <cell r="G11">
            <v>256070</v>
          </cell>
          <cell r="H11">
            <v>542</v>
          </cell>
          <cell r="I11">
            <v>256070</v>
          </cell>
          <cell r="J11">
            <v>378</v>
          </cell>
          <cell r="K11">
            <v>243863</v>
          </cell>
          <cell r="L11" t="str">
            <v>M00009</v>
          </cell>
        </row>
        <row r="12">
          <cell r="A12" t="str">
            <v>KP주철직관D350</v>
          </cell>
          <cell r="B12" t="str">
            <v>KP주철직관</v>
          </cell>
          <cell r="C12" t="str">
            <v>D350</v>
          </cell>
          <cell r="D12" t="str">
            <v>본</v>
          </cell>
          <cell r="E12">
            <v>292663</v>
          </cell>
          <cell r="G12">
            <v>307640</v>
          </cell>
          <cell r="H12">
            <v>542</v>
          </cell>
          <cell r="I12">
            <v>307640</v>
          </cell>
          <cell r="J12">
            <v>378</v>
          </cell>
          <cell r="K12">
            <v>292663</v>
          </cell>
          <cell r="L12" t="str">
            <v>M00010</v>
          </cell>
        </row>
        <row r="13">
          <cell r="A13" t="str">
            <v>KP주철직관D400</v>
          </cell>
          <cell r="B13" t="str">
            <v>KP주철직관</v>
          </cell>
          <cell r="C13" t="str">
            <v>D400</v>
          </cell>
          <cell r="D13" t="str">
            <v>본</v>
          </cell>
          <cell r="E13">
            <v>351081</v>
          </cell>
          <cell r="G13">
            <v>369080</v>
          </cell>
          <cell r="H13">
            <v>542</v>
          </cell>
          <cell r="I13">
            <v>369080</v>
          </cell>
          <cell r="J13">
            <v>378</v>
          </cell>
          <cell r="K13">
            <v>351081</v>
          </cell>
          <cell r="L13" t="str">
            <v>M00011</v>
          </cell>
        </row>
        <row r="14">
          <cell r="A14" t="str">
            <v>KP주철직관D450</v>
          </cell>
          <cell r="B14" t="str">
            <v>KP주철직관</v>
          </cell>
          <cell r="C14" t="str">
            <v>D450</v>
          </cell>
          <cell r="D14" t="str">
            <v>본</v>
          </cell>
          <cell r="E14">
            <v>413190</v>
          </cell>
          <cell r="G14">
            <v>434400</v>
          </cell>
          <cell r="H14">
            <v>542</v>
          </cell>
          <cell r="I14">
            <v>434400</v>
          </cell>
          <cell r="J14">
            <v>378</v>
          </cell>
          <cell r="K14">
            <v>413190</v>
          </cell>
          <cell r="L14" t="str">
            <v>M00012</v>
          </cell>
        </row>
        <row r="15">
          <cell r="A15" t="str">
            <v>KP주철직관D500</v>
          </cell>
          <cell r="B15" t="str">
            <v>KP주철직관</v>
          </cell>
          <cell r="C15" t="str">
            <v>D500</v>
          </cell>
          <cell r="D15" t="str">
            <v>본</v>
          </cell>
          <cell r="E15">
            <v>484236</v>
          </cell>
          <cell r="G15">
            <v>509150</v>
          </cell>
          <cell r="H15">
            <v>542</v>
          </cell>
          <cell r="I15">
            <v>509150</v>
          </cell>
          <cell r="J15">
            <v>378</v>
          </cell>
          <cell r="K15">
            <v>484236</v>
          </cell>
          <cell r="L15" t="str">
            <v>M00013</v>
          </cell>
        </row>
        <row r="16">
          <cell r="A16" t="str">
            <v>KP주철직관D600</v>
          </cell>
          <cell r="B16" t="str">
            <v>KP주철직관</v>
          </cell>
          <cell r="C16" t="str">
            <v>D600</v>
          </cell>
          <cell r="D16" t="str">
            <v>본</v>
          </cell>
          <cell r="E16">
            <v>585754</v>
          </cell>
          <cell r="G16">
            <v>617980</v>
          </cell>
          <cell r="H16">
            <v>542</v>
          </cell>
          <cell r="I16">
            <v>617980</v>
          </cell>
          <cell r="J16">
            <v>378</v>
          </cell>
          <cell r="K16">
            <v>585754</v>
          </cell>
          <cell r="L16" t="str">
            <v>M00014</v>
          </cell>
        </row>
        <row r="17">
          <cell r="A17" t="str">
            <v>KP주철직관D700</v>
          </cell>
          <cell r="B17" t="str">
            <v>KP주철직관</v>
          </cell>
          <cell r="C17" t="str">
            <v>D700</v>
          </cell>
          <cell r="D17" t="str">
            <v>본</v>
          </cell>
          <cell r="E17">
            <v>743954</v>
          </cell>
          <cell r="G17">
            <v>786070</v>
          </cell>
          <cell r="H17">
            <v>542</v>
          </cell>
          <cell r="I17">
            <v>786070</v>
          </cell>
          <cell r="J17">
            <v>378</v>
          </cell>
          <cell r="K17">
            <v>743954</v>
          </cell>
          <cell r="L17" t="str">
            <v>M00015</v>
          </cell>
        </row>
        <row r="18">
          <cell r="A18" t="str">
            <v>KP주철직관D800</v>
          </cell>
          <cell r="B18" t="str">
            <v>KP주철직관</v>
          </cell>
          <cell r="C18" t="str">
            <v>D800</v>
          </cell>
          <cell r="D18" t="str">
            <v>본</v>
          </cell>
          <cell r="E18">
            <v>916663</v>
          </cell>
          <cell r="G18">
            <v>968540</v>
          </cell>
          <cell r="H18">
            <v>542</v>
          </cell>
          <cell r="I18">
            <v>968540</v>
          </cell>
          <cell r="J18">
            <v>378</v>
          </cell>
          <cell r="K18">
            <v>916663</v>
          </cell>
          <cell r="L18" t="str">
            <v>M00016</v>
          </cell>
        </row>
        <row r="19">
          <cell r="A19" t="str">
            <v>KP주철직관D900</v>
          </cell>
          <cell r="B19" t="str">
            <v>KP주철직관</v>
          </cell>
          <cell r="C19" t="str">
            <v>D900</v>
          </cell>
          <cell r="D19" t="str">
            <v>본</v>
          </cell>
          <cell r="G19">
            <v>1170390</v>
          </cell>
          <cell r="H19">
            <v>542</v>
          </cell>
          <cell r="I19">
            <v>1170390</v>
          </cell>
          <cell r="J19">
            <v>378</v>
          </cell>
          <cell r="K19">
            <v>1170390</v>
          </cell>
          <cell r="L19" t="str">
            <v>M00017</v>
          </cell>
        </row>
        <row r="20">
          <cell r="A20" t="str">
            <v>KP주철직관D1000</v>
          </cell>
          <cell r="B20" t="str">
            <v>KP주철직관</v>
          </cell>
          <cell r="C20" t="str">
            <v>D1000</v>
          </cell>
          <cell r="D20" t="str">
            <v>본</v>
          </cell>
          <cell r="G20">
            <v>1389510</v>
          </cell>
          <cell r="H20">
            <v>542</v>
          </cell>
          <cell r="I20">
            <v>1389510</v>
          </cell>
          <cell r="J20">
            <v>378</v>
          </cell>
          <cell r="K20">
            <v>1389510</v>
          </cell>
          <cell r="L20" t="str">
            <v>M00018</v>
          </cell>
        </row>
        <row r="21">
          <cell r="A21" t="str">
            <v>KP주철직관D1100</v>
          </cell>
          <cell r="B21" t="str">
            <v>KP주철직관</v>
          </cell>
          <cell r="C21" t="str">
            <v>D1100</v>
          </cell>
          <cell r="D21" t="str">
            <v>본</v>
          </cell>
          <cell r="G21">
            <v>1614940</v>
          </cell>
          <cell r="H21">
            <v>542</v>
          </cell>
          <cell r="I21">
            <v>1614940</v>
          </cell>
          <cell r="J21">
            <v>378</v>
          </cell>
          <cell r="K21">
            <v>1614940</v>
          </cell>
          <cell r="L21" t="str">
            <v>M00019</v>
          </cell>
        </row>
        <row r="22">
          <cell r="A22" t="str">
            <v>KP주철직관D1200</v>
          </cell>
          <cell r="B22" t="str">
            <v>KP주철직관</v>
          </cell>
          <cell r="C22" t="str">
            <v>D1200</v>
          </cell>
          <cell r="D22" t="str">
            <v>본</v>
          </cell>
          <cell r="G22">
            <v>1887490</v>
          </cell>
          <cell r="H22">
            <v>542</v>
          </cell>
          <cell r="I22">
            <v>1887490</v>
          </cell>
          <cell r="J22">
            <v>378</v>
          </cell>
          <cell r="K22">
            <v>1887490</v>
          </cell>
          <cell r="L22" t="str">
            <v>M00020</v>
          </cell>
        </row>
        <row r="23">
          <cell r="A23" t="str">
            <v>PE직관D80</v>
          </cell>
          <cell r="B23" t="str">
            <v>PE직관</v>
          </cell>
          <cell r="C23" t="str">
            <v>D80</v>
          </cell>
          <cell r="D23" t="str">
            <v>본</v>
          </cell>
          <cell r="G23">
            <v>24900</v>
          </cell>
          <cell r="H23">
            <v>544</v>
          </cell>
          <cell r="K23">
            <v>24900</v>
          </cell>
          <cell r="L23" t="str">
            <v>M00021</v>
          </cell>
        </row>
        <row r="24">
          <cell r="A24" t="str">
            <v>PE직관D100</v>
          </cell>
          <cell r="B24" t="str">
            <v>PE직관</v>
          </cell>
          <cell r="C24" t="str">
            <v>D100</v>
          </cell>
          <cell r="D24" t="str">
            <v>본</v>
          </cell>
          <cell r="G24">
            <v>39780</v>
          </cell>
          <cell r="H24">
            <v>544</v>
          </cell>
          <cell r="K24">
            <v>39780</v>
          </cell>
          <cell r="L24" t="str">
            <v>M00022</v>
          </cell>
        </row>
        <row r="25">
          <cell r="A25" t="str">
            <v>PE직관D125</v>
          </cell>
          <cell r="B25" t="str">
            <v>PE직관</v>
          </cell>
          <cell r="C25" t="str">
            <v>D125</v>
          </cell>
          <cell r="D25" t="str">
            <v>본</v>
          </cell>
          <cell r="G25">
            <v>58980</v>
          </cell>
          <cell r="H25">
            <v>544</v>
          </cell>
          <cell r="K25">
            <v>58980</v>
          </cell>
          <cell r="L25" t="str">
            <v>M00023</v>
          </cell>
        </row>
        <row r="26">
          <cell r="A26" t="str">
            <v>PE직관D150</v>
          </cell>
          <cell r="B26" t="str">
            <v>PE직관</v>
          </cell>
          <cell r="C26" t="str">
            <v>D150</v>
          </cell>
          <cell r="D26" t="str">
            <v>본</v>
          </cell>
          <cell r="G26">
            <v>82320</v>
          </cell>
          <cell r="H26">
            <v>544</v>
          </cell>
          <cell r="K26">
            <v>82320</v>
          </cell>
          <cell r="L26" t="str">
            <v>M00024</v>
          </cell>
        </row>
        <row r="27">
          <cell r="A27" t="str">
            <v>PE직관D200</v>
          </cell>
          <cell r="B27" t="str">
            <v>PE직관</v>
          </cell>
          <cell r="C27" t="str">
            <v>D200</v>
          </cell>
          <cell r="D27" t="str">
            <v>본</v>
          </cell>
          <cell r="G27">
            <v>139980</v>
          </cell>
          <cell r="H27">
            <v>544</v>
          </cell>
          <cell r="K27">
            <v>139980</v>
          </cell>
          <cell r="L27" t="str">
            <v>M00025</v>
          </cell>
        </row>
        <row r="28">
          <cell r="A28" t="str">
            <v>PE직관D250</v>
          </cell>
          <cell r="B28" t="str">
            <v>PE직관</v>
          </cell>
          <cell r="C28" t="str">
            <v>D250</v>
          </cell>
          <cell r="D28" t="str">
            <v>본</v>
          </cell>
          <cell r="G28">
            <v>208860</v>
          </cell>
          <cell r="H28">
            <v>544</v>
          </cell>
          <cell r="K28">
            <v>208860</v>
          </cell>
          <cell r="L28" t="str">
            <v>M00026</v>
          </cell>
        </row>
        <row r="29">
          <cell r="A29" t="str">
            <v>PE직관D300</v>
          </cell>
          <cell r="B29" t="str">
            <v>PE직관</v>
          </cell>
          <cell r="C29" t="str">
            <v>D300</v>
          </cell>
          <cell r="D29" t="str">
            <v>본</v>
          </cell>
          <cell r="G29">
            <v>268200</v>
          </cell>
          <cell r="H29">
            <v>544</v>
          </cell>
          <cell r="K29">
            <v>268200</v>
          </cell>
          <cell r="L29" t="str">
            <v>M00027</v>
          </cell>
        </row>
        <row r="30">
          <cell r="A30" t="str">
            <v>PE직관D350</v>
          </cell>
          <cell r="B30" t="str">
            <v>PE직관</v>
          </cell>
          <cell r="C30" t="str">
            <v>D350</v>
          </cell>
          <cell r="D30" t="str">
            <v>본</v>
          </cell>
          <cell r="G30">
            <v>340320</v>
          </cell>
          <cell r="H30">
            <v>544</v>
          </cell>
          <cell r="K30">
            <v>340320</v>
          </cell>
          <cell r="L30" t="str">
            <v>M00028</v>
          </cell>
        </row>
        <row r="31">
          <cell r="A31" t="str">
            <v>PE직관D400</v>
          </cell>
          <cell r="B31" t="str">
            <v>PE직관</v>
          </cell>
          <cell r="C31" t="str">
            <v>D400</v>
          </cell>
          <cell r="D31" t="str">
            <v>본</v>
          </cell>
          <cell r="G31">
            <v>447840</v>
          </cell>
          <cell r="H31">
            <v>544</v>
          </cell>
          <cell r="K31">
            <v>447840</v>
          </cell>
          <cell r="L31" t="str">
            <v>M00029</v>
          </cell>
        </row>
        <row r="32">
          <cell r="A32" t="str">
            <v>PE직관D450</v>
          </cell>
          <cell r="B32" t="str">
            <v>PE직관</v>
          </cell>
          <cell r="C32" t="str">
            <v>D450</v>
          </cell>
          <cell r="D32" t="str">
            <v>본</v>
          </cell>
          <cell r="G32">
            <v>530820</v>
          </cell>
          <cell r="H32">
            <v>544</v>
          </cell>
          <cell r="K32">
            <v>530820</v>
          </cell>
          <cell r="L32" t="str">
            <v>M00030</v>
          </cell>
        </row>
        <row r="33">
          <cell r="A33" t="str">
            <v>PE직관D500</v>
          </cell>
          <cell r="B33" t="str">
            <v>PE직관</v>
          </cell>
          <cell r="C33" t="str">
            <v>D500</v>
          </cell>
          <cell r="D33" t="str">
            <v>본</v>
          </cell>
          <cell r="G33">
            <v>655680</v>
          </cell>
          <cell r="H33">
            <v>544</v>
          </cell>
          <cell r="K33">
            <v>655680</v>
          </cell>
          <cell r="L33" t="str">
            <v>M00031</v>
          </cell>
        </row>
        <row r="34">
          <cell r="A34" t="str">
            <v>PE직관D600</v>
          </cell>
          <cell r="B34" t="str">
            <v>PE직관</v>
          </cell>
          <cell r="C34" t="str">
            <v>D600</v>
          </cell>
          <cell r="D34" t="str">
            <v>본</v>
          </cell>
          <cell r="G34">
            <v>941700</v>
          </cell>
          <cell r="H34">
            <v>544</v>
          </cell>
          <cell r="K34">
            <v>941700</v>
          </cell>
          <cell r="L34" t="str">
            <v>M00032</v>
          </cell>
        </row>
        <row r="35">
          <cell r="A35" t="str">
            <v>PE이형관D=80mm</v>
          </cell>
          <cell r="B35" t="str">
            <v>PE이형관</v>
          </cell>
          <cell r="C35" t="str">
            <v>D=80mm</v>
          </cell>
          <cell r="D35" t="str">
            <v>EA</v>
          </cell>
          <cell r="G35">
            <v>9000</v>
          </cell>
          <cell r="H35">
            <v>546</v>
          </cell>
          <cell r="K35">
            <v>9000</v>
          </cell>
          <cell r="L35" t="str">
            <v>M00033</v>
          </cell>
        </row>
        <row r="36">
          <cell r="A36" t="str">
            <v>PE이형관D=100mm</v>
          </cell>
          <cell r="B36" t="str">
            <v>PE이형관</v>
          </cell>
          <cell r="C36" t="str">
            <v>D=100mm</v>
          </cell>
          <cell r="D36" t="str">
            <v>EA</v>
          </cell>
          <cell r="G36">
            <v>13500</v>
          </cell>
          <cell r="H36">
            <v>546</v>
          </cell>
          <cell r="K36">
            <v>13500</v>
          </cell>
          <cell r="L36" t="str">
            <v>M00034</v>
          </cell>
        </row>
        <row r="37">
          <cell r="A37" t="str">
            <v>PE이형관D=125mm</v>
          </cell>
          <cell r="B37" t="str">
            <v>PE이형관</v>
          </cell>
          <cell r="C37" t="str">
            <v>D=125mm</v>
          </cell>
          <cell r="D37" t="str">
            <v>EA</v>
          </cell>
          <cell r="G37">
            <v>18600</v>
          </cell>
          <cell r="H37">
            <v>546</v>
          </cell>
          <cell r="K37">
            <v>18600</v>
          </cell>
          <cell r="L37" t="str">
            <v>M00035</v>
          </cell>
        </row>
        <row r="38">
          <cell r="A38" t="str">
            <v>PE이형관D=150mm</v>
          </cell>
          <cell r="B38" t="str">
            <v>PE이형관</v>
          </cell>
          <cell r="C38" t="str">
            <v>D=150mm</v>
          </cell>
          <cell r="D38" t="str">
            <v>EA</v>
          </cell>
          <cell r="G38">
            <v>24300</v>
          </cell>
          <cell r="H38">
            <v>546</v>
          </cell>
          <cell r="K38">
            <v>24300</v>
          </cell>
          <cell r="L38" t="str">
            <v>M00036</v>
          </cell>
        </row>
        <row r="39">
          <cell r="A39" t="str">
            <v>PE이형관D=200mm</v>
          </cell>
          <cell r="B39" t="str">
            <v>PE이형관</v>
          </cell>
          <cell r="C39" t="str">
            <v>D=200mm</v>
          </cell>
          <cell r="D39" t="str">
            <v>EA</v>
          </cell>
          <cell r="G39">
            <v>33600</v>
          </cell>
          <cell r="H39">
            <v>546</v>
          </cell>
          <cell r="K39">
            <v>33600</v>
          </cell>
          <cell r="L39" t="str">
            <v>M00037</v>
          </cell>
        </row>
        <row r="40">
          <cell r="A40" t="str">
            <v>PE이형관D=250mm</v>
          </cell>
          <cell r="B40" t="str">
            <v>PE이형관</v>
          </cell>
          <cell r="C40" t="str">
            <v>D=250mm</v>
          </cell>
          <cell r="D40" t="str">
            <v>EA</v>
          </cell>
          <cell r="G40">
            <v>42700</v>
          </cell>
          <cell r="H40">
            <v>546</v>
          </cell>
          <cell r="K40">
            <v>42700</v>
          </cell>
          <cell r="L40" t="str">
            <v>M00038</v>
          </cell>
        </row>
        <row r="41">
          <cell r="A41" t="str">
            <v>PE이형관D=300mm</v>
          </cell>
          <cell r="B41" t="str">
            <v>PE이형관</v>
          </cell>
          <cell r="C41" t="str">
            <v>D=300mm</v>
          </cell>
          <cell r="D41" t="str">
            <v>EA</v>
          </cell>
          <cell r="G41">
            <v>51800</v>
          </cell>
          <cell r="H41">
            <v>546</v>
          </cell>
          <cell r="K41">
            <v>51800</v>
          </cell>
          <cell r="L41" t="str">
            <v>M00039</v>
          </cell>
        </row>
        <row r="42">
          <cell r="A42" t="str">
            <v>PE이형관D=350mm</v>
          </cell>
          <cell r="B42" t="str">
            <v>PE이형관</v>
          </cell>
          <cell r="C42" t="str">
            <v>D=350mm</v>
          </cell>
          <cell r="D42" t="str">
            <v>EA</v>
          </cell>
          <cell r="G42">
            <v>83000</v>
          </cell>
          <cell r="H42">
            <v>546</v>
          </cell>
          <cell r="K42">
            <v>83000</v>
          </cell>
          <cell r="L42" t="str">
            <v>M00040</v>
          </cell>
        </row>
        <row r="43">
          <cell r="A43" t="str">
            <v>PE이형관D=400mm</v>
          </cell>
          <cell r="B43" t="str">
            <v>PE이형관</v>
          </cell>
          <cell r="C43" t="str">
            <v>D=400mm</v>
          </cell>
          <cell r="D43" t="str">
            <v>EA</v>
          </cell>
          <cell r="G43">
            <v>103700</v>
          </cell>
          <cell r="H43">
            <v>546</v>
          </cell>
          <cell r="K43">
            <v>103700</v>
          </cell>
          <cell r="L43" t="str">
            <v>M00041</v>
          </cell>
        </row>
        <row r="44">
          <cell r="A44" t="str">
            <v>PE이형관D=450mm</v>
          </cell>
          <cell r="B44" t="str">
            <v>PE이형관</v>
          </cell>
          <cell r="C44" t="str">
            <v>D=450mm</v>
          </cell>
          <cell r="D44" t="str">
            <v>EA</v>
          </cell>
          <cell r="G44">
            <v>131300</v>
          </cell>
          <cell r="H44">
            <v>546</v>
          </cell>
          <cell r="K44">
            <v>131300</v>
          </cell>
          <cell r="L44" t="str">
            <v>M00042</v>
          </cell>
        </row>
        <row r="45">
          <cell r="A45" t="str">
            <v>PE이형관D=500mm</v>
          </cell>
          <cell r="B45" t="str">
            <v>PE이형관</v>
          </cell>
          <cell r="C45" t="str">
            <v>D=500mm</v>
          </cell>
          <cell r="D45" t="str">
            <v>EA</v>
          </cell>
          <cell r="G45">
            <v>178300</v>
          </cell>
          <cell r="H45">
            <v>546</v>
          </cell>
          <cell r="K45">
            <v>178300</v>
          </cell>
          <cell r="L45" t="str">
            <v>M00043</v>
          </cell>
        </row>
        <row r="46">
          <cell r="A46" t="str">
            <v>PE이형관D=600mm</v>
          </cell>
          <cell r="B46" t="str">
            <v>PE이형관</v>
          </cell>
          <cell r="C46" t="str">
            <v>D=600mm</v>
          </cell>
          <cell r="D46" t="str">
            <v>EA</v>
          </cell>
          <cell r="G46">
            <v>284000</v>
          </cell>
          <cell r="H46">
            <v>546</v>
          </cell>
          <cell r="K46">
            <v>284000</v>
          </cell>
          <cell r="L46" t="str">
            <v>M00044</v>
          </cell>
        </row>
        <row r="47">
          <cell r="A47" t="str">
            <v>PE이음관D=80mm</v>
          </cell>
          <cell r="B47" t="str">
            <v>PE이음관</v>
          </cell>
          <cell r="C47" t="str">
            <v>D=80mm</v>
          </cell>
          <cell r="D47" t="str">
            <v>EA</v>
          </cell>
          <cell r="G47">
            <v>4150</v>
          </cell>
          <cell r="H47">
            <v>544</v>
          </cell>
          <cell r="K47">
            <v>4150</v>
          </cell>
          <cell r="L47" t="str">
            <v>M00045</v>
          </cell>
        </row>
        <row r="48">
          <cell r="A48" t="str">
            <v>PE이음관D=100mm</v>
          </cell>
          <cell r="B48" t="str">
            <v>PE이음관</v>
          </cell>
          <cell r="C48" t="str">
            <v>D=100mm</v>
          </cell>
          <cell r="D48" t="str">
            <v>EA</v>
          </cell>
          <cell r="G48">
            <v>6630</v>
          </cell>
          <cell r="H48">
            <v>544</v>
          </cell>
          <cell r="K48">
            <v>6630</v>
          </cell>
          <cell r="L48" t="str">
            <v>M00046</v>
          </cell>
        </row>
        <row r="49">
          <cell r="A49" t="str">
            <v>PE이음관D=125mm</v>
          </cell>
          <cell r="B49" t="str">
            <v>PE이음관</v>
          </cell>
          <cell r="C49" t="str">
            <v>D=125mm</v>
          </cell>
          <cell r="D49" t="str">
            <v>EA</v>
          </cell>
          <cell r="G49">
            <v>9830</v>
          </cell>
          <cell r="H49">
            <v>544</v>
          </cell>
          <cell r="K49">
            <v>9830</v>
          </cell>
          <cell r="L49" t="str">
            <v>M00047</v>
          </cell>
        </row>
        <row r="50">
          <cell r="A50" t="str">
            <v>PE이음관D=150mm</v>
          </cell>
          <cell r="B50" t="str">
            <v>PE이음관</v>
          </cell>
          <cell r="C50" t="str">
            <v>D=150mm</v>
          </cell>
          <cell r="D50" t="str">
            <v>EA</v>
          </cell>
          <cell r="G50">
            <v>13720</v>
          </cell>
          <cell r="H50">
            <v>544</v>
          </cell>
          <cell r="K50">
            <v>13720</v>
          </cell>
          <cell r="L50" t="str">
            <v>M00048</v>
          </cell>
        </row>
        <row r="51">
          <cell r="A51" t="str">
            <v>PE이음관D=200mm</v>
          </cell>
          <cell r="B51" t="str">
            <v>PE이음관</v>
          </cell>
          <cell r="C51" t="str">
            <v>D=200mm</v>
          </cell>
          <cell r="D51" t="str">
            <v>EA</v>
          </cell>
          <cell r="G51">
            <v>23330</v>
          </cell>
          <cell r="H51">
            <v>544</v>
          </cell>
          <cell r="K51">
            <v>23330</v>
          </cell>
          <cell r="L51" t="str">
            <v>M00049</v>
          </cell>
        </row>
        <row r="52">
          <cell r="A52" t="str">
            <v>PE이음관D=250mm</v>
          </cell>
          <cell r="B52" t="str">
            <v>PE이음관</v>
          </cell>
          <cell r="C52" t="str">
            <v>D=250mm</v>
          </cell>
          <cell r="D52" t="str">
            <v>EA</v>
          </cell>
          <cell r="G52">
            <v>34810</v>
          </cell>
          <cell r="H52">
            <v>544</v>
          </cell>
          <cell r="K52">
            <v>34810</v>
          </cell>
          <cell r="L52" t="str">
            <v>M00050</v>
          </cell>
        </row>
        <row r="53">
          <cell r="A53" t="str">
            <v>PE이음관D=300mm</v>
          </cell>
          <cell r="B53" t="str">
            <v>PE이음관</v>
          </cell>
          <cell r="C53" t="str">
            <v>D=300mm</v>
          </cell>
          <cell r="D53" t="str">
            <v>EA</v>
          </cell>
          <cell r="G53">
            <v>44700</v>
          </cell>
          <cell r="H53">
            <v>544</v>
          </cell>
          <cell r="K53">
            <v>44700</v>
          </cell>
          <cell r="L53" t="str">
            <v>M00051</v>
          </cell>
        </row>
        <row r="54">
          <cell r="A54" t="str">
            <v>PE이음관D=350mm</v>
          </cell>
          <cell r="B54" t="str">
            <v>PE이음관</v>
          </cell>
          <cell r="C54" t="str">
            <v>D=350mm</v>
          </cell>
          <cell r="D54" t="str">
            <v>EA</v>
          </cell>
          <cell r="G54">
            <v>56720</v>
          </cell>
          <cell r="H54">
            <v>544</v>
          </cell>
          <cell r="K54">
            <v>56720</v>
          </cell>
          <cell r="L54" t="str">
            <v>M00052</v>
          </cell>
        </row>
        <row r="55">
          <cell r="A55" t="str">
            <v>PE이음관D=400mm</v>
          </cell>
          <cell r="B55" t="str">
            <v>PE이음관</v>
          </cell>
          <cell r="C55" t="str">
            <v>D=400mm</v>
          </cell>
          <cell r="D55" t="str">
            <v>EA</v>
          </cell>
          <cell r="G55">
            <v>74640</v>
          </cell>
          <cell r="H55">
            <v>544</v>
          </cell>
          <cell r="K55">
            <v>74640</v>
          </cell>
          <cell r="L55" t="str">
            <v>M00053</v>
          </cell>
        </row>
        <row r="56">
          <cell r="A56" t="str">
            <v>PE이음관D=450mm</v>
          </cell>
          <cell r="B56" t="str">
            <v>PE이음관</v>
          </cell>
          <cell r="C56" t="str">
            <v>D=450mm</v>
          </cell>
          <cell r="D56" t="str">
            <v>EA</v>
          </cell>
          <cell r="G56">
            <v>88470</v>
          </cell>
          <cell r="H56">
            <v>544</v>
          </cell>
          <cell r="K56">
            <v>88470</v>
          </cell>
          <cell r="L56" t="str">
            <v>M00054</v>
          </cell>
        </row>
        <row r="57">
          <cell r="A57" t="str">
            <v>PE이음관D=500mm</v>
          </cell>
          <cell r="B57" t="str">
            <v>PE이음관</v>
          </cell>
          <cell r="C57" t="str">
            <v>D=500mm</v>
          </cell>
          <cell r="D57" t="str">
            <v>EA</v>
          </cell>
          <cell r="G57">
            <v>109280</v>
          </cell>
          <cell r="H57">
            <v>544</v>
          </cell>
          <cell r="K57">
            <v>109280</v>
          </cell>
          <cell r="L57" t="str">
            <v>M00055</v>
          </cell>
        </row>
        <row r="58">
          <cell r="A58" t="str">
            <v>PE이음관D=600mm</v>
          </cell>
          <cell r="B58" t="str">
            <v>PE이음관</v>
          </cell>
          <cell r="C58" t="str">
            <v>D=600mm</v>
          </cell>
          <cell r="D58" t="str">
            <v>EA</v>
          </cell>
          <cell r="G58">
            <v>156950</v>
          </cell>
          <cell r="H58">
            <v>544</v>
          </cell>
          <cell r="K58">
            <v>156950</v>
          </cell>
          <cell r="L58" t="str">
            <v>M00056</v>
          </cell>
        </row>
        <row r="59">
          <cell r="A59" t="str">
            <v>PVC PIPE(φ150㎜)</v>
          </cell>
          <cell r="B59" t="str">
            <v>PVC PIPE</v>
          </cell>
          <cell r="C59" t="str">
            <v>(φ150㎜)</v>
          </cell>
          <cell r="D59" t="str">
            <v>M</v>
          </cell>
          <cell r="G59">
            <v>10050</v>
          </cell>
          <cell r="H59">
            <v>527</v>
          </cell>
          <cell r="K59">
            <v>10050</v>
          </cell>
          <cell r="L59" t="str">
            <v>M00057</v>
          </cell>
        </row>
        <row r="60">
          <cell r="A60" t="str">
            <v>P.V.C 전선관28mm</v>
          </cell>
          <cell r="B60" t="str">
            <v>P.V.C 전선관</v>
          </cell>
          <cell r="C60" t="str">
            <v>28mm</v>
          </cell>
          <cell r="D60" t="str">
            <v>M</v>
          </cell>
          <cell r="G60">
            <v>802</v>
          </cell>
          <cell r="H60">
            <v>839</v>
          </cell>
          <cell r="K60">
            <v>802</v>
          </cell>
          <cell r="L60" t="str">
            <v>M00058</v>
          </cell>
        </row>
        <row r="61">
          <cell r="A61" t="str">
            <v>STS 철판(t=9㎜)</v>
          </cell>
          <cell r="B61" t="str">
            <v>STS 철판</v>
          </cell>
          <cell r="C61" t="str">
            <v>(t=9㎜)</v>
          </cell>
          <cell r="D61" t="str">
            <v>㎏</v>
          </cell>
          <cell r="G61">
            <v>2140</v>
          </cell>
          <cell r="H61">
            <v>72</v>
          </cell>
          <cell r="K61">
            <v>2140</v>
          </cell>
          <cell r="L61" t="str">
            <v>M00059</v>
          </cell>
        </row>
        <row r="62">
          <cell r="A62" t="str">
            <v>STS망ψ0.9㎜</v>
          </cell>
          <cell r="B62" t="str">
            <v>STS망</v>
          </cell>
          <cell r="C62" t="str">
            <v>ψ0.9㎜</v>
          </cell>
          <cell r="D62" t="str">
            <v>㎡</v>
          </cell>
          <cell r="G62">
            <v>22140</v>
          </cell>
          <cell r="H62">
            <v>105</v>
          </cell>
          <cell r="K62">
            <v>22140</v>
          </cell>
          <cell r="L62" t="str">
            <v>M00060</v>
          </cell>
        </row>
        <row r="63">
          <cell r="A63" t="str">
            <v>STS원형봉(φ19mm)</v>
          </cell>
          <cell r="B63" t="str">
            <v>STS원형봉</v>
          </cell>
          <cell r="C63" t="str">
            <v>(φ19mm)</v>
          </cell>
          <cell r="D63" t="str">
            <v>㎏</v>
          </cell>
          <cell r="G63">
            <v>3250</v>
          </cell>
          <cell r="H63">
            <v>75</v>
          </cell>
          <cell r="K63">
            <v>3250</v>
          </cell>
          <cell r="L63" t="str">
            <v>M00061</v>
          </cell>
        </row>
        <row r="64">
          <cell r="A64" t="str">
            <v>각재(육송)</v>
          </cell>
          <cell r="B64" t="str">
            <v>각재</v>
          </cell>
          <cell r="C64" t="str">
            <v>(육송)</v>
          </cell>
          <cell r="D64" t="str">
            <v>㎥</v>
          </cell>
          <cell r="G64">
            <v>209580</v>
          </cell>
          <cell r="H64">
            <v>139</v>
          </cell>
          <cell r="K64">
            <v>209580</v>
          </cell>
          <cell r="L64" t="str">
            <v>M00062</v>
          </cell>
        </row>
        <row r="65">
          <cell r="A65" t="str">
            <v>강관(φ15㎜)</v>
          </cell>
          <cell r="B65" t="str">
            <v>강관</v>
          </cell>
          <cell r="C65" t="str">
            <v>(φ15㎜)</v>
          </cell>
          <cell r="D65" t="str">
            <v>M</v>
          </cell>
          <cell r="G65">
            <v>369</v>
          </cell>
          <cell r="H65">
            <v>63</v>
          </cell>
          <cell r="K65">
            <v>369</v>
          </cell>
          <cell r="L65" t="str">
            <v>M00063</v>
          </cell>
        </row>
        <row r="66">
          <cell r="A66" t="str">
            <v>강관(비계용)(φ48.6x2.4㎜)</v>
          </cell>
          <cell r="B66" t="str">
            <v>강관(비계용)</v>
          </cell>
          <cell r="C66" t="str">
            <v>(φ48.6x2.4㎜)</v>
          </cell>
          <cell r="D66" t="str">
            <v>M</v>
          </cell>
          <cell r="G66">
            <v>1750</v>
          </cell>
          <cell r="H66">
            <v>143</v>
          </cell>
          <cell r="K66">
            <v>1750</v>
          </cell>
          <cell r="L66" t="str">
            <v>M00064</v>
          </cell>
        </row>
        <row r="67">
          <cell r="A67" t="str">
            <v>강관동바리(내관,φ48.6x2.4㎜)</v>
          </cell>
          <cell r="B67" t="str">
            <v>강관동바리</v>
          </cell>
          <cell r="C67" t="str">
            <v>(내관,φ48.6x2.4㎜)</v>
          </cell>
          <cell r="D67" t="str">
            <v>본</v>
          </cell>
          <cell r="G67">
            <v>3500</v>
          </cell>
          <cell r="H67">
            <v>143</v>
          </cell>
          <cell r="K67">
            <v>3500</v>
          </cell>
          <cell r="L67" t="str">
            <v>M00065</v>
          </cell>
        </row>
        <row r="68">
          <cell r="A68" t="str">
            <v>강관동바리(외관,φ60.5x2.3㎜)</v>
          </cell>
          <cell r="B68" t="str">
            <v>강관동바리</v>
          </cell>
          <cell r="C68" t="str">
            <v>(외관,φ60.5x2.3㎜)</v>
          </cell>
          <cell r="D68" t="str">
            <v>본</v>
          </cell>
          <cell r="G68">
            <v>3500</v>
          </cell>
          <cell r="H68">
            <v>143</v>
          </cell>
          <cell r="K68">
            <v>3500</v>
          </cell>
          <cell r="L68" t="str">
            <v>M00066</v>
          </cell>
        </row>
        <row r="69">
          <cell r="A69" t="str">
            <v>강관직관D300</v>
          </cell>
          <cell r="B69" t="str">
            <v>강관직관</v>
          </cell>
          <cell r="C69" t="str">
            <v>D300</v>
          </cell>
          <cell r="D69" t="str">
            <v>본</v>
          </cell>
          <cell r="G69">
            <v>287987</v>
          </cell>
          <cell r="H69">
            <v>533</v>
          </cell>
          <cell r="I69">
            <v>287987</v>
          </cell>
          <cell r="J69">
            <v>365</v>
          </cell>
          <cell r="K69">
            <v>287987</v>
          </cell>
          <cell r="L69" t="str">
            <v>M00067</v>
          </cell>
        </row>
        <row r="70">
          <cell r="A70" t="str">
            <v>강관직관D350</v>
          </cell>
          <cell r="B70" t="str">
            <v>강관직관</v>
          </cell>
          <cell r="C70" t="str">
            <v>D350</v>
          </cell>
          <cell r="D70" t="str">
            <v>본</v>
          </cell>
          <cell r="E70">
            <v>230801</v>
          </cell>
          <cell r="G70">
            <v>337670</v>
          </cell>
          <cell r="H70">
            <v>533</v>
          </cell>
          <cell r="I70">
            <v>337670</v>
          </cell>
          <cell r="J70">
            <v>363</v>
          </cell>
          <cell r="K70">
            <v>230801</v>
          </cell>
          <cell r="L70" t="str">
            <v>M00068</v>
          </cell>
        </row>
        <row r="71">
          <cell r="A71" t="str">
            <v>강관직관D400</v>
          </cell>
          <cell r="B71" t="str">
            <v>강관직관</v>
          </cell>
          <cell r="C71" t="str">
            <v>D400</v>
          </cell>
          <cell r="D71" t="str">
            <v>본</v>
          </cell>
          <cell r="E71">
            <v>245164</v>
          </cell>
          <cell r="G71">
            <v>370170</v>
          </cell>
          <cell r="H71">
            <v>533</v>
          </cell>
          <cell r="I71">
            <v>370170</v>
          </cell>
          <cell r="J71">
            <v>363</v>
          </cell>
          <cell r="K71">
            <v>245164</v>
          </cell>
          <cell r="L71" t="str">
            <v>M00069</v>
          </cell>
        </row>
        <row r="72">
          <cell r="A72" t="str">
            <v>강관직관D450</v>
          </cell>
          <cell r="B72" t="str">
            <v>강관직관</v>
          </cell>
          <cell r="C72" t="str">
            <v>D450</v>
          </cell>
          <cell r="D72" t="str">
            <v>본</v>
          </cell>
          <cell r="E72">
            <v>277272</v>
          </cell>
          <cell r="G72">
            <v>409100</v>
          </cell>
          <cell r="H72">
            <v>533</v>
          </cell>
          <cell r="I72">
            <v>409100</v>
          </cell>
          <cell r="J72">
            <v>363</v>
          </cell>
          <cell r="K72">
            <v>277272</v>
          </cell>
          <cell r="L72" t="str">
            <v>M00070</v>
          </cell>
        </row>
        <row r="73">
          <cell r="A73" t="str">
            <v>강관직관D500</v>
          </cell>
          <cell r="B73" t="str">
            <v>강관직관</v>
          </cell>
          <cell r="C73" t="str">
            <v>D500</v>
          </cell>
          <cell r="D73" t="str">
            <v>본</v>
          </cell>
          <cell r="E73">
            <v>303558</v>
          </cell>
          <cell r="G73">
            <v>470420</v>
          </cell>
          <cell r="H73">
            <v>533</v>
          </cell>
          <cell r="I73">
            <v>470420</v>
          </cell>
          <cell r="J73">
            <v>363</v>
          </cell>
          <cell r="K73">
            <v>303558</v>
          </cell>
          <cell r="L73" t="str">
            <v>M00071</v>
          </cell>
        </row>
        <row r="74">
          <cell r="A74" t="str">
            <v>강관직관D600</v>
          </cell>
          <cell r="B74" t="str">
            <v>강관직관</v>
          </cell>
          <cell r="C74" t="str">
            <v>D600</v>
          </cell>
          <cell r="D74" t="str">
            <v>본</v>
          </cell>
          <cell r="E74">
            <v>348975</v>
          </cell>
          <cell r="G74">
            <v>550530</v>
          </cell>
          <cell r="H74">
            <v>533</v>
          </cell>
          <cell r="I74">
            <v>550530</v>
          </cell>
          <cell r="J74">
            <v>363</v>
          </cell>
          <cell r="K74">
            <v>348975</v>
          </cell>
          <cell r="L74" t="str">
            <v>M00072</v>
          </cell>
        </row>
        <row r="75">
          <cell r="A75" t="str">
            <v>강관직관D700</v>
          </cell>
          <cell r="B75" t="str">
            <v>강관직관</v>
          </cell>
          <cell r="C75" t="str">
            <v>D700</v>
          </cell>
          <cell r="D75" t="str">
            <v>본</v>
          </cell>
          <cell r="E75">
            <v>391730</v>
          </cell>
          <cell r="G75">
            <v>628150</v>
          </cell>
          <cell r="H75">
            <v>533</v>
          </cell>
          <cell r="I75">
            <v>628150</v>
          </cell>
          <cell r="J75">
            <v>363</v>
          </cell>
          <cell r="K75">
            <v>391730</v>
          </cell>
          <cell r="L75" t="str">
            <v>M00073</v>
          </cell>
        </row>
        <row r="76">
          <cell r="A76" t="str">
            <v>강관직관D800</v>
          </cell>
          <cell r="B76" t="str">
            <v>강관직관</v>
          </cell>
          <cell r="C76" t="str">
            <v>D800</v>
          </cell>
          <cell r="D76" t="str">
            <v>본</v>
          </cell>
          <cell r="E76">
            <v>484062</v>
          </cell>
          <cell r="G76">
            <v>765810</v>
          </cell>
          <cell r="H76">
            <v>533</v>
          </cell>
          <cell r="I76">
            <v>765810</v>
          </cell>
          <cell r="J76">
            <v>363</v>
          </cell>
          <cell r="K76">
            <v>484062</v>
          </cell>
          <cell r="L76" t="str">
            <v>M00074</v>
          </cell>
        </row>
        <row r="77">
          <cell r="A77" t="str">
            <v>강관직관D900</v>
          </cell>
          <cell r="B77" t="str">
            <v>강관직관</v>
          </cell>
          <cell r="C77" t="str">
            <v>D900</v>
          </cell>
          <cell r="D77" t="str">
            <v>본</v>
          </cell>
          <cell r="E77">
            <v>537576</v>
          </cell>
          <cell r="G77">
            <v>844690</v>
          </cell>
          <cell r="H77">
            <v>533</v>
          </cell>
          <cell r="I77">
            <v>844690</v>
          </cell>
          <cell r="J77">
            <v>363</v>
          </cell>
          <cell r="K77">
            <v>537576</v>
          </cell>
          <cell r="L77" t="str">
            <v>M00075</v>
          </cell>
        </row>
        <row r="78">
          <cell r="A78" t="str">
            <v>강관직관D1000</v>
          </cell>
          <cell r="B78" t="str">
            <v>강관직관</v>
          </cell>
          <cell r="C78" t="str">
            <v>D1000</v>
          </cell>
          <cell r="D78" t="str">
            <v>본</v>
          </cell>
          <cell r="E78">
            <v>647542</v>
          </cell>
          <cell r="G78">
            <v>1017540</v>
          </cell>
          <cell r="H78">
            <v>533</v>
          </cell>
          <cell r="I78">
            <v>1017540</v>
          </cell>
          <cell r="J78">
            <v>363</v>
          </cell>
          <cell r="K78">
            <v>647542</v>
          </cell>
          <cell r="L78" t="str">
            <v>M00076</v>
          </cell>
        </row>
        <row r="79">
          <cell r="A79" t="str">
            <v>강관직관D1100</v>
          </cell>
          <cell r="B79" t="str">
            <v>강관직관</v>
          </cell>
          <cell r="C79" t="str">
            <v>D1100</v>
          </cell>
          <cell r="D79" t="str">
            <v>본</v>
          </cell>
          <cell r="E79">
            <v>705603</v>
          </cell>
          <cell r="G79">
            <v>1082890</v>
          </cell>
          <cell r="H79">
            <v>533</v>
          </cell>
          <cell r="I79">
            <v>1082890</v>
          </cell>
          <cell r="J79">
            <v>363</v>
          </cell>
          <cell r="K79">
            <v>705603</v>
          </cell>
          <cell r="L79" t="str">
            <v>M00077</v>
          </cell>
        </row>
        <row r="80">
          <cell r="A80" t="str">
            <v>강관직관D1200</v>
          </cell>
          <cell r="B80" t="str">
            <v>강관직관</v>
          </cell>
          <cell r="C80" t="str">
            <v>D1200</v>
          </cell>
          <cell r="D80" t="str">
            <v>본</v>
          </cell>
          <cell r="E80">
            <v>828490</v>
          </cell>
          <cell r="G80">
            <v>1278780</v>
          </cell>
          <cell r="H80">
            <v>533</v>
          </cell>
          <cell r="I80">
            <v>1278780</v>
          </cell>
          <cell r="J80">
            <v>363</v>
          </cell>
          <cell r="K80">
            <v>828490</v>
          </cell>
          <cell r="L80" t="str">
            <v>M00078</v>
          </cell>
        </row>
        <row r="81">
          <cell r="A81" t="str">
            <v>강관직관D1350</v>
          </cell>
          <cell r="B81" t="str">
            <v>강관직관</v>
          </cell>
          <cell r="C81" t="str">
            <v>D1350</v>
          </cell>
          <cell r="D81" t="str">
            <v>본</v>
          </cell>
          <cell r="E81">
            <v>1173750</v>
          </cell>
          <cell r="G81">
            <v>1498670</v>
          </cell>
          <cell r="H81">
            <v>533</v>
          </cell>
          <cell r="I81">
            <v>1498670</v>
          </cell>
          <cell r="J81">
            <v>363</v>
          </cell>
          <cell r="K81">
            <v>1173750</v>
          </cell>
          <cell r="L81" t="str">
            <v>M00079</v>
          </cell>
        </row>
        <row r="82">
          <cell r="A82" t="str">
            <v>강관직관D1500</v>
          </cell>
          <cell r="B82" t="str">
            <v>강관직관</v>
          </cell>
          <cell r="C82" t="str">
            <v>D1500</v>
          </cell>
          <cell r="D82" t="str">
            <v>본</v>
          </cell>
          <cell r="E82">
            <v>1365457</v>
          </cell>
          <cell r="G82">
            <v>1727280</v>
          </cell>
          <cell r="H82">
            <v>533</v>
          </cell>
          <cell r="I82">
            <v>1727280</v>
          </cell>
          <cell r="J82">
            <v>363</v>
          </cell>
          <cell r="K82">
            <v>1365457</v>
          </cell>
          <cell r="L82" t="str">
            <v>M00080</v>
          </cell>
        </row>
        <row r="83">
          <cell r="A83" t="str">
            <v>강관직관D1600</v>
          </cell>
          <cell r="B83" t="str">
            <v>강관직관</v>
          </cell>
          <cell r="C83" t="str">
            <v>D1600</v>
          </cell>
          <cell r="D83" t="str">
            <v>본</v>
          </cell>
          <cell r="E83">
            <v>1590658</v>
          </cell>
          <cell r="G83">
            <v>2062740</v>
          </cell>
          <cell r="H83">
            <v>533</v>
          </cell>
          <cell r="I83">
            <v>2062740</v>
          </cell>
          <cell r="J83">
            <v>363</v>
          </cell>
          <cell r="K83">
            <v>1590658</v>
          </cell>
          <cell r="L83" t="str">
            <v>M00081</v>
          </cell>
        </row>
        <row r="84">
          <cell r="A84" t="str">
            <v>강관직관D1650</v>
          </cell>
          <cell r="B84" t="str">
            <v>강관직관</v>
          </cell>
          <cell r="C84" t="str">
            <v>D1650</v>
          </cell>
          <cell r="D84" t="str">
            <v>본</v>
          </cell>
          <cell r="E84">
            <v>1617664</v>
          </cell>
          <cell r="G84">
            <v>2191350</v>
          </cell>
          <cell r="H84">
            <v>533</v>
          </cell>
          <cell r="I84">
            <v>2191350</v>
          </cell>
          <cell r="J84">
            <v>363</v>
          </cell>
          <cell r="K84">
            <v>1617664</v>
          </cell>
          <cell r="L84" t="str">
            <v>M00082</v>
          </cell>
        </row>
        <row r="85">
          <cell r="A85" t="str">
            <v>강관직관D1800</v>
          </cell>
          <cell r="B85" t="str">
            <v>강관직관</v>
          </cell>
          <cell r="C85" t="str">
            <v>D1800</v>
          </cell>
          <cell r="D85" t="str">
            <v>본</v>
          </cell>
          <cell r="E85">
            <v>1837375</v>
          </cell>
          <cell r="G85">
            <v>2496270</v>
          </cell>
          <cell r="H85">
            <v>533</v>
          </cell>
          <cell r="I85">
            <v>2496270</v>
          </cell>
          <cell r="J85">
            <v>363</v>
          </cell>
          <cell r="K85">
            <v>1837375</v>
          </cell>
          <cell r="L85" t="str">
            <v>M00083</v>
          </cell>
        </row>
        <row r="86">
          <cell r="A86" t="str">
            <v>강관직관D1900</v>
          </cell>
          <cell r="B86" t="str">
            <v>강관직관</v>
          </cell>
          <cell r="C86" t="str">
            <v>D1900</v>
          </cell>
          <cell r="D86" t="str">
            <v>본</v>
          </cell>
          <cell r="E86">
            <v>2074388</v>
          </cell>
          <cell r="G86">
            <v>2759160</v>
          </cell>
          <cell r="H86">
            <v>533</v>
          </cell>
          <cell r="I86">
            <v>2759160</v>
          </cell>
          <cell r="J86">
            <v>363</v>
          </cell>
          <cell r="K86">
            <v>2074388</v>
          </cell>
          <cell r="L86" t="str">
            <v>M00084</v>
          </cell>
        </row>
        <row r="87">
          <cell r="A87" t="str">
            <v>강관직관D2000</v>
          </cell>
          <cell r="B87" t="str">
            <v>강관직관</v>
          </cell>
          <cell r="C87" t="str">
            <v>D2000</v>
          </cell>
          <cell r="D87" t="str">
            <v>본</v>
          </cell>
          <cell r="E87">
            <v>2315116</v>
          </cell>
          <cell r="G87">
            <v>3065880</v>
          </cell>
          <cell r="H87">
            <v>533</v>
          </cell>
          <cell r="I87">
            <v>3065880</v>
          </cell>
          <cell r="J87">
            <v>363</v>
          </cell>
          <cell r="K87">
            <v>2315116</v>
          </cell>
          <cell r="L87" t="str">
            <v>M00085</v>
          </cell>
        </row>
        <row r="88">
          <cell r="A88" t="str">
            <v>강관직관D2100</v>
          </cell>
          <cell r="B88" t="str">
            <v>강관직관</v>
          </cell>
          <cell r="C88" t="str">
            <v>D2100</v>
          </cell>
          <cell r="D88" t="str">
            <v>본</v>
          </cell>
          <cell r="E88">
            <v>2688214</v>
          </cell>
          <cell r="G88">
            <v>3400550</v>
          </cell>
          <cell r="H88">
            <v>533</v>
          </cell>
          <cell r="I88">
            <v>3400550</v>
          </cell>
          <cell r="J88">
            <v>363</v>
          </cell>
          <cell r="K88">
            <v>2688214</v>
          </cell>
          <cell r="L88" t="str">
            <v>M00086</v>
          </cell>
        </row>
        <row r="89">
          <cell r="A89" t="str">
            <v>강관직관D2200</v>
          </cell>
          <cell r="B89" t="str">
            <v>강관직관</v>
          </cell>
          <cell r="C89" t="str">
            <v>D2200</v>
          </cell>
          <cell r="D89" t="str">
            <v>본</v>
          </cell>
          <cell r="E89">
            <v>2807053</v>
          </cell>
          <cell r="G89">
            <v>3550930</v>
          </cell>
          <cell r="H89">
            <v>533</v>
          </cell>
          <cell r="I89">
            <v>3550930</v>
          </cell>
          <cell r="J89">
            <v>363</v>
          </cell>
          <cell r="K89">
            <v>2807053</v>
          </cell>
          <cell r="L89" t="str">
            <v>M00087</v>
          </cell>
        </row>
        <row r="90">
          <cell r="A90" t="str">
            <v>강관직관D2300</v>
          </cell>
          <cell r="B90" t="str">
            <v>강관직관</v>
          </cell>
          <cell r="C90" t="str">
            <v>D2300</v>
          </cell>
          <cell r="D90" t="str">
            <v>본</v>
          </cell>
          <cell r="E90">
            <v>3159663</v>
          </cell>
          <cell r="G90">
            <v>3996910</v>
          </cell>
          <cell r="H90">
            <v>533</v>
          </cell>
          <cell r="I90">
            <v>3996910</v>
          </cell>
          <cell r="J90">
            <v>363</v>
          </cell>
          <cell r="K90">
            <v>3159663</v>
          </cell>
          <cell r="L90" t="str">
            <v>M00088</v>
          </cell>
        </row>
        <row r="91">
          <cell r="A91" t="str">
            <v>강관직관D2400</v>
          </cell>
          <cell r="B91" t="str">
            <v>강관직관</v>
          </cell>
          <cell r="C91" t="str">
            <v>D2400</v>
          </cell>
          <cell r="D91" t="str">
            <v>본</v>
          </cell>
          <cell r="E91">
            <v>3433745</v>
          </cell>
          <cell r="G91">
            <v>5212440</v>
          </cell>
          <cell r="H91">
            <v>533</v>
          </cell>
          <cell r="I91">
            <v>4343700</v>
          </cell>
          <cell r="J91">
            <v>363</v>
          </cell>
          <cell r="K91">
            <v>3433745</v>
          </cell>
          <cell r="L91" t="str">
            <v>M00089</v>
          </cell>
        </row>
        <row r="92">
          <cell r="A92" t="str">
            <v>강관직관D2500</v>
          </cell>
          <cell r="B92" t="str">
            <v>강관직관</v>
          </cell>
          <cell r="C92" t="str">
            <v>D2500</v>
          </cell>
          <cell r="D92" t="str">
            <v>본</v>
          </cell>
          <cell r="G92">
            <v>5463730</v>
          </cell>
          <cell r="H92">
            <v>533</v>
          </cell>
          <cell r="I92">
            <v>4553110</v>
          </cell>
          <cell r="J92">
            <v>363</v>
          </cell>
          <cell r="K92">
            <v>4553110</v>
          </cell>
          <cell r="L92" t="str">
            <v>M00090</v>
          </cell>
        </row>
        <row r="93">
          <cell r="A93" t="str">
            <v>강관직관D2600</v>
          </cell>
          <cell r="B93" t="str">
            <v>강관직관</v>
          </cell>
          <cell r="C93" t="str">
            <v>D2600</v>
          </cell>
          <cell r="D93" t="str">
            <v>본</v>
          </cell>
          <cell r="G93">
            <v>5952410</v>
          </cell>
          <cell r="H93">
            <v>533</v>
          </cell>
          <cell r="I93">
            <v>4919350</v>
          </cell>
          <cell r="J93">
            <v>363</v>
          </cell>
          <cell r="K93">
            <v>4919350</v>
          </cell>
          <cell r="L93" t="str">
            <v>M00091</v>
          </cell>
        </row>
        <row r="94">
          <cell r="A94" t="str">
            <v>강관직관D2700</v>
          </cell>
          <cell r="B94" t="str">
            <v>강관직관</v>
          </cell>
          <cell r="C94" t="str">
            <v>D2700</v>
          </cell>
          <cell r="D94" t="str">
            <v>본</v>
          </cell>
          <cell r="G94">
            <v>6413420</v>
          </cell>
          <cell r="H94">
            <v>533</v>
          </cell>
          <cell r="I94">
            <v>5300350</v>
          </cell>
          <cell r="J94">
            <v>363</v>
          </cell>
          <cell r="K94">
            <v>5300350</v>
          </cell>
          <cell r="L94" t="str">
            <v>M00092</v>
          </cell>
        </row>
        <row r="95">
          <cell r="A95" t="str">
            <v>강관직관D2800</v>
          </cell>
          <cell r="B95" t="str">
            <v>강관직관</v>
          </cell>
          <cell r="C95" t="str">
            <v>D2800</v>
          </cell>
          <cell r="D95" t="str">
            <v>본</v>
          </cell>
          <cell r="G95">
            <v>7000930</v>
          </cell>
          <cell r="H95">
            <v>533</v>
          </cell>
          <cell r="I95">
            <v>5785890</v>
          </cell>
          <cell r="J95">
            <v>363</v>
          </cell>
          <cell r="K95">
            <v>5785890</v>
          </cell>
          <cell r="L95" t="str">
            <v>M00093</v>
          </cell>
        </row>
        <row r="96">
          <cell r="A96" t="str">
            <v>강관직관D2900</v>
          </cell>
          <cell r="B96" t="str">
            <v>강관직관</v>
          </cell>
          <cell r="C96" t="str">
            <v>D2900</v>
          </cell>
          <cell r="D96" t="str">
            <v>본</v>
          </cell>
          <cell r="G96">
            <v>7587410</v>
          </cell>
          <cell r="H96">
            <v>533</v>
          </cell>
          <cell r="I96">
            <v>6069930</v>
          </cell>
          <cell r="J96">
            <v>363</v>
          </cell>
          <cell r="K96">
            <v>6069930</v>
          </cell>
          <cell r="L96" t="str">
            <v>M00094</v>
          </cell>
        </row>
        <row r="97">
          <cell r="A97" t="str">
            <v>강관직관D3000</v>
          </cell>
          <cell r="B97" t="str">
            <v>강관직관</v>
          </cell>
          <cell r="C97" t="str">
            <v>D3000</v>
          </cell>
          <cell r="D97" t="str">
            <v>본</v>
          </cell>
          <cell r="G97">
            <v>8199820</v>
          </cell>
          <cell r="H97">
            <v>533</v>
          </cell>
          <cell r="I97">
            <v>6507790</v>
          </cell>
          <cell r="J97">
            <v>363</v>
          </cell>
          <cell r="K97">
            <v>6507790</v>
          </cell>
          <cell r="L97" t="str">
            <v>M00095</v>
          </cell>
        </row>
        <row r="98">
          <cell r="A98" t="str">
            <v>강관직관:12.1mD350</v>
          </cell>
          <cell r="B98" t="str">
            <v>강관직관:12.1m</v>
          </cell>
          <cell r="C98" t="str">
            <v>D350</v>
          </cell>
          <cell r="D98" t="str">
            <v>본</v>
          </cell>
          <cell r="E98">
            <v>457818</v>
          </cell>
          <cell r="I98">
            <v>669800</v>
          </cell>
          <cell r="J98">
            <v>363</v>
          </cell>
          <cell r="K98">
            <v>457818</v>
          </cell>
          <cell r="L98" t="str">
            <v>M00096</v>
          </cell>
        </row>
        <row r="99">
          <cell r="A99" t="str">
            <v>강관직관:12.1mD400</v>
          </cell>
          <cell r="B99" t="str">
            <v>강관직관:12.1m</v>
          </cell>
          <cell r="C99" t="str">
            <v>D400</v>
          </cell>
          <cell r="D99" t="str">
            <v>본</v>
          </cell>
          <cell r="E99">
            <v>486308</v>
          </cell>
          <cell r="I99">
            <v>734270</v>
          </cell>
          <cell r="J99">
            <v>363</v>
          </cell>
          <cell r="K99">
            <v>486308</v>
          </cell>
          <cell r="L99" t="str">
            <v>M00097</v>
          </cell>
        </row>
        <row r="100">
          <cell r="A100" t="str">
            <v>강관직관:12.1mD450</v>
          </cell>
          <cell r="B100" t="str">
            <v>강관직관:12.1m</v>
          </cell>
          <cell r="C100" t="str">
            <v>D450</v>
          </cell>
          <cell r="D100" t="str">
            <v>본</v>
          </cell>
          <cell r="E100">
            <v>549998</v>
          </cell>
          <cell r="I100">
            <v>811490</v>
          </cell>
          <cell r="J100">
            <v>363</v>
          </cell>
          <cell r="K100">
            <v>549998</v>
          </cell>
          <cell r="L100" t="str">
            <v>M00098</v>
          </cell>
        </row>
        <row r="101">
          <cell r="A101" t="str">
            <v>강관직관:12.1mD500</v>
          </cell>
          <cell r="B101" t="str">
            <v>강관직관:12.1m</v>
          </cell>
          <cell r="C101" t="str">
            <v>D500</v>
          </cell>
          <cell r="D101" t="str">
            <v>본</v>
          </cell>
          <cell r="E101">
            <v>602139</v>
          </cell>
          <cell r="I101">
            <v>933130</v>
          </cell>
          <cell r="J101">
            <v>363</v>
          </cell>
          <cell r="K101">
            <v>602139</v>
          </cell>
          <cell r="L101" t="str">
            <v>M00099</v>
          </cell>
        </row>
        <row r="102">
          <cell r="A102" t="str">
            <v>강관직관:12.1mD600</v>
          </cell>
          <cell r="B102" t="str">
            <v>강관직관:12.1m</v>
          </cell>
          <cell r="C102" t="str">
            <v>D600</v>
          </cell>
          <cell r="D102" t="str">
            <v>본</v>
          </cell>
          <cell r="E102">
            <v>692229</v>
          </cell>
          <cell r="I102">
            <v>1092030</v>
          </cell>
          <cell r="J102">
            <v>363</v>
          </cell>
          <cell r="K102">
            <v>692229</v>
          </cell>
          <cell r="L102" t="str">
            <v>M00100</v>
          </cell>
        </row>
        <row r="103">
          <cell r="A103" t="str">
            <v>강관직관:12.1mD700</v>
          </cell>
          <cell r="B103" t="str">
            <v>강관직관:12.1m</v>
          </cell>
          <cell r="C103" t="str">
            <v>D700</v>
          </cell>
          <cell r="D103" t="str">
            <v>본</v>
          </cell>
          <cell r="E103">
            <v>777038</v>
          </cell>
          <cell r="I103">
            <v>1246000</v>
          </cell>
          <cell r="J103">
            <v>363</v>
          </cell>
          <cell r="K103">
            <v>777038</v>
          </cell>
          <cell r="L103" t="str">
            <v>M00101</v>
          </cell>
        </row>
        <row r="104">
          <cell r="A104" t="str">
            <v>강관직관:12.1mD800</v>
          </cell>
          <cell r="B104" t="str">
            <v>강관직관:12.1m</v>
          </cell>
          <cell r="C104" t="str">
            <v>D800</v>
          </cell>
          <cell r="D104" t="str">
            <v>본</v>
          </cell>
          <cell r="E104">
            <v>960188</v>
          </cell>
          <cell r="I104">
            <v>1519070</v>
          </cell>
          <cell r="J104">
            <v>363</v>
          </cell>
          <cell r="K104">
            <v>960188</v>
          </cell>
          <cell r="L104" t="str">
            <v>M00102</v>
          </cell>
        </row>
        <row r="105">
          <cell r="A105" t="str">
            <v>강관직관:12.1mD900</v>
          </cell>
          <cell r="B105" t="str">
            <v>강관직관:12.1m</v>
          </cell>
          <cell r="C105" t="str">
            <v>D900</v>
          </cell>
          <cell r="D105" t="str">
            <v>본</v>
          </cell>
          <cell r="E105">
            <v>1066339</v>
          </cell>
          <cell r="I105">
            <v>1675530</v>
          </cell>
          <cell r="J105">
            <v>363</v>
          </cell>
          <cell r="K105">
            <v>1066339</v>
          </cell>
          <cell r="L105" t="str">
            <v>M00103</v>
          </cell>
        </row>
        <row r="106">
          <cell r="A106" t="str">
            <v>강관직관:12.1mD1000</v>
          </cell>
          <cell r="B106" t="str">
            <v>강관직관:12.1m</v>
          </cell>
          <cell r="C106" t="str">
            <v>D1000</v>
          </cell>
          <cell r="D106" t="str">
            <v>본</v>
          </cell>
          <cell r="E106">
            <v>1284468</v>
          </cell>
          <cell r="I106">
            <v>2018400</v>
          </cell>
          <cell r="J106">
            <v>363</v>
          </cell>
          <cell r="K106">
            <v>1284468</v>
          </cell>
          <cell r="L106" t="str">
            <v>M00104</v>
          </cell>
        </row>
        <row r="107">
          <cell r="A107" t="str">
            <v>강관직관:12.1mD1100</v>
          </cell>
          <cell r="B107" t="str">
            <v>강관직관:12.1m</v>
          </cell>
          <cell r="C107" t="str">
            <v>D1100</v>
          </cell>
          <cell r="D107" t="str">
            <v>본</v>
          </cell>
          <cell r="E107">
            <v>1399638</v>
          </cell>
          <cell r="I107">
            <v>2148030</v>
          </cell>
          <cell r="J107">
            <v>363</v>
          </cell>
          <cell r="K107">
            <v>1399638</v>
          </cell>
          <cell r="L107" t="str">
            <v>M00105</v>
          </cell>
        </row>
        <row r="108">
          <cell r="A108" t="str">
            <v>강관직관:12.1mD1200</v>
          </cell>
          <cell r="B108" t="str">
            <v>강관직관:12.1m</v>
          </cell>
          <cell r="C108" t="str">
            <v>D1200</v>
          </cell>
          <cell r="D108" t="str">
            <v>본</v>
          </cell>
          <cell r="E108">
            <v>1643398</v>
          </cell>
          <cell r="I108">
            <v>2536600</v>
          </cell>
          <cell r="J108">
            <v>363</v>
          </cell>
          <cell r="K108">
            <v>1643398</v>
          </cell>
          <cell r="L108" t="str">
            <v>M00106</v>
          </cell>
        </row>
        <row r="109">
          <cell r="A109" t="str">
            <v>강관직관:9.1mD350</v>
          </cell>
          <cell r="B109" t="str">
            <v>강관직관:9.1m</v>
          </cell>
          <cell r="C109" t="str">
            <v>D350</v>
          </cell>
          <cell r="D109" t="str">
            <v>본</v>
          </cell>
          <cell r="E109">
            <v>344309</v>
          </cell>
          <cell r="I109">
            <v>503735</v>
          </cell>
          <cell r="J109">
            <v>363</v>
          </cell>
          <cell r="K109">
            <v>344309</v>
          </cell>
          <cell r="L109" t="str">
            <v>M00107</v>
          </cell>
        </row>
        <row r="110">
          <cell r="A110" t="str">
            <v>강관직관:9.1mD400</v>
          </cell>
          <cell r="B110" t="str">
            <v>강관직관:9.1m</v>
          </cell>
          <cell r="C110" t="str">
            <v>D400</v>
          </cell>
          <cell r="D110" t="str">
            <v>본</v>
          </cell>
          <cell r="E110">
            <v>365736</v>
          </cell>
          <cell r="I110">
            <v>552220</v>
          </cell>
          <cell r="J110">
            <v>363</v>
          </cell>
          <cell r="K110">
            <v>365736</v>
          </cell>
          <cell r="L110" t="str">
            <v>M00108</v>
          </cell>
        </row>
        <row r="111">
          <cell r="A111" t="str">
            <v>강관직관:9.1mD450</v>
          </cell>
          <cell r="B111" t="str">
            <v>강관직관:9.1m</v>
          </cell>
          <cell r="C111" t="str">
            <v>D450</v>
          </cell>
          <cell r="D111" t="str">
            <v>본</v>
          </cell>
          <cell r="E111">
            <v>413635</v>
          </cell>
          <cell r="I111">
            <v>610295</v>
          </cell>
          <cell r="J111">
            <v>363</v>
          </cell>
          <cell r="K111">
            <v>413635</v>
          </cell>
          <cell r="L111" t="str">
            <v>M00109</v>
          </cell>
        </row>
        <row r="112">
          <cell r="A112" t="str">
            <v>강관직관:9.1mD500</v>
          </cell>
          <cell r="B112" t="str">
            <v>강관직관:9.1m</v>
          </cell>
          <cell r="C112" t="str">
            <v>D500</v>
          </cell>
          <cell r="D112" t="str">
            <v>본</v>
          </cell>
          <cell r="E112">
            <v>452848</v>
          </cell>
          <cell r="I112">
            <v>701775</v>
          </cell>
          <cell r="J112">
            <v>363</v>
          </cell>
          <cell r="K112">
            <v>452848</v>
          </cell>
          <cell r="L112" t="str">
            <v>M00110</v>
          </cell>
        </row>
        <row r="113">
          <cell r="A113" t="str">
            <v>강관직관:9.1mD600</v>
          </cell>
          <cell r="B113" t="str">
            <v>강관직관:9.1m</v>
          </cell>
          <cell r="C113" t="str">
            <v>D600</v>
          </cell>
          <cell r="D113" t="str">
            <v>본</v>
          </cell>
          <cell r="E113">
            <v>520602</v>
          </cell>
          <cell r="I113">
            <v>821280</v>
          </cell>
          <cell r="J113">
            <v>363</v>
          </cell>
          <cell r="K113">
            <v>520602</v>
          </cell>
          <cell r="L113" t="str">
            <v>M00111</v>
          </cell>
        </row>
        <row r="114">
          <cell r="A114" t="str">
            <v>강관직관:9.1mD700</v>
          </cell>
          <cell r="B114" t="str">
            <v>강관직관:9.1m</v>
          </cell>
          <cell r="C114" t="str">
            <v>D700</v>
          </cell>
          <cell r="D114" t="str">
            <v>본</v>
          </cell>
          <cell r="E114">
            <v>584384</v>
          </cell>
          <cell r="I114">
            <v>937075</v>
          </cell>
          <cell r="J114">
            <v>363</v>
          </cell>
          <cell r="K114">
            <v>584384</v>
          </cell>
          <cell r="L114" t="str">
            <v>M00112</v>
          </cell>
        </row>
        <row r="115">
          <cell r="A115" t="str">
            <v>강관직관:9.1mD800</v>
          </cell>
          <cell r="B115" t="str">
            <v>강관직관:9.1m</v>
          </cell>
          <cell r="C115" t="str">
            <v>D800</v>
          </cell>
          <cell r="D115" t="str">
            <v>본</v>
          </cell>
          <cell r="E115">
            <v>722125</v>
          </cell>
          <cell r="I115">
            <v>1142440</v>
          </cell>
          <cell r="J115">
            <v>363</v>
          </cell>
          <cell r="K115">
            <v>722125</v>
          </cell>
          <cell r="L115" t="str">
            <v>M00113</v>
          </cell>
        </row>
        <row r="116">
          <cell r="A116" t="str">
            <v>강관직관:9.1mD900</v>
          </cell>
          <cell r="B116" t="str">
            <v>강관직관:9.1m</v>
          </cell>
          <cell r="C116" t="str">
            <v>D900</v>
          </cell>
          <cell r="D116" t="str">
            <v>본</v>
          </cell>
          <cell r="E116">
            <v>801957</v>
          </cell>
          <cell r="I116">
            <v>1260110</v>
          </cell>
          <cell r="J116">
            <v>363</v>
          </cell>
          <cell r="K116">
            <v>801957</v>
          </cell>
          <cell r="L116" t="str">
            <v>M00114</v>
          </cell>
        </row>
        <row r="117">
          <cell r="A117" t="str">
            <v>강관직관:9.1mD1000</v>
          </cell>
          <cell r="B117" t="str">
            <v>강관직관:9.1m</v>
          </cell>
          <cell r="C117" t="str">
            <v>D1000</v>
          </cell>
          <cell r="D117" t="str">
            <v>본</v>
          </cell>
          <cell r="E117">
            <v>966005</v>
          </cell>
          <cell r="I117">
            <v>1517970</v>
          </cell>
          <cell r="J117">
            <v>363</v>
          </cell>
          <cell r="K117">
            <v>966005</v>
          </cell>
          <cell r="L117" t="str">
            <v>M00115</v>
          </cell>
        </row>
        <row r="118">
          <cell r="A118" t="str">
            <v>강관직관:9.1mD1100</v>
          </cell>
          <cell r="B118" t="str">
            <v>강관직관:9.1m</v>
          </cell>
          <cell r="C118" t="str">
            <v>D1100</v>
          </cell>
          <cell r="D118" t="str">
            <v>본</v>
          </cell>
          <cell r="E118">
            <v>1052620</v>
          </cell>
          <cell r="I118">
            <v>1615460</v>
          </cell>
          <cell r="J118">
            <v>363</v>
          </cell>
          <cell r="K118">
            <v>1052620</v>
          </cell>
          <cell r="L118" t="str">
            <v>M00116</v>
          </cell>
        </row>
        <row r="119">
          <cell r="A119" t="str">
            <v>강관직관:9.1mD1200</v>
          </cell>
          <cell r="B119" t="str">
            <v>강관직관:9.1m</v>
          </cell>
          <cell r="C119" t="str">
            <v>D1200</v>
          </cell>
          <cell r="D119" t="str">
            <v>본</v>
          </cell>
          <cell r="E119">
            <v>1235944</v>
          </cell>
          <cell r="I119">
            <v>1907690</v>
          </cell>
          <cell r="J119">
            <v>363</v>
          </cell>
          <cell r="K119">
            <v>1235944</v>
          </cell>
          <cell r="L119" t="str">
            <v>M00117</v>
          </cell>
        </row>
        <row r="120">
          <cell r="A120" t="str">
            <v>강관직관(PE 코팅)D300</v>
          </cell>
          <cell r="B120" t="str">
            <v>강관직관(PE 코팅)</v>
          </cell>
          <cell r="C120" t="str">
            <v>D300</v>
          </cell>
          <cell r="D120" t="str">
            <v>본</v>
          </cell>
          <cell r="G120">
            <v>360192</v>
          </cell>
          <cell r="H120">
            <v>538</v>
          </cell>
          <cell r="K120">
            <v>360192</v>
          </cell>
          <cell r="L120" t="str">
            <v>M00118</v>
          </cell>
        </row>
        <row r="121">
          <cell r="A121" t="str">
            <v>강관직관(PE 코팅)D350</v>
          </cell>
          <cell r="B121" t="str">
            <v>강관직관(PE 코팅)</v>
          </cell>
          <cell r="C121" t="str">
            <v>D350</v>
          </cell>
          <cell r="D121" t="str">
            <v>본</v>
          </cell>
          <cell r="G121">
            <v>445348</v>
          </cell>
          <cell r="H121">
            <v>538</v>
          </cell>
          <cell r="K121">
            <v>445348</v>
          </cell>
          <cell r="L121" t="str">
            <v>M00119</v>
          </cell>
        </row>
        <row r="122">
          <cell r="A122" t="str">
            <v>강관직관(PE 코팅)D400</v>
          </cell>
          <cell r="B122" t="str">
            <v>강관직관(PE 코팅)</v>
          </cell>
          <cell r="C122" t="str">
            <v>D400</v>
          </cell>
          <cell r="D122" t="str">
            <v>본</v>
          </cell>
          <cell r="G122">
            <v>522660</v>
          </cell>
          <cell r="H122">
            <v>538</v>
          </cell>
          <cell r="K122">
            <v>522660</v>
          </cell>
          <cell r="L122" t="str">
            <v>M00120</v>
          </cell>
        </row>
        <row r="123">
          <cell r="A123" t="str">
            <v>강관직관(PE 코팅)D450</v>
          </cell>
          <cell r="B123" t="str">
            <v>강관직관(PE 코팅)</v>
          </cell>
          <cell r="C123" t="str">
            <v>D450</v>
          </cell>
          <cell r="D123" t="str">
            <v>본</v>
          </cell>
          <cell r="G123">
            <v>535824</v>
          </cell>
          <cell r="H123">
            <v>538</v>
          </cell>
          <cell r="K123">
            <v>535824</v>
          </cell>
          <cell r="L123" t="str">
            <v>M00121</v>
          </cell>
        </row>
        <row r="124">
          <cell r="A124" t="str">
            <v>강관직관(PE 코팅)D500</v>
          </cell>
          <cell r="B124" t="str">
            <v>강관직관(PE 코팅)</v>
          </cell>
          <cell r="C124" t="str">
            <v>D500</v>
          </cell>
          <cell r="D124" t="str">
            <v>본</v>
          </cell>
          <cell r="G124">
            <v>584605</v>
          </cell>
          <cell r="H124">
            <v>538</v>
          </cell>
          <cell r="K124">
            <v>584605</v>
          </cell>
          <cell r="L124" t="str">
            <v>M00122</v>
          </cell>
        </row>
        <row r="125">
          <cell r="A125" t="str">
            <v>강관직관(PE 코팅)D600</v>
          </cell>
          <cell r="B125" t="str">
            <v>강관직관(PE 코팅)</v>
          </cell>
          <cell r="C125" t="str">
            <v>D600</v>
          </cell>
          <cell r="D125" t="str">
            <v>본</v>
          </cell>
          <cell r="G125">
            <v>651870</v>
          </cell>
          <cell r="H125">
            <v>538</v>
          </cell>
          <cell r="K125">
            <v>651870</v>
          </cell>
          <cell r="L125" t="str">
            <v>M00123</v>
          </cell>
        </row>
        <row r="126">
          <cell r="A126" t="str">
            <v>강관직관(PE 코팅)D700</v>
          </cell>
          <cell r="B126" t="str">
            <v>강관직관(PE 코팅)</v>
          </cell>
          <cell r="C126" t="str">
            <v>D700</v>
          </cell>
          <cell r="D126" t="str">
            <v>본</v>
          </cell>
          <cell r="G126">
            <v>741686</v>
          </cell>
          <cell r="H126">
            <v>538</v>
          </cell>
          <cell r="K126">
            <v>741686</v>
          </cell>
          <cell r="L126" t="str">
            <v>M00124</v>
          </cell>
        </row>
        <row r="127">
          <cell r="A127" t="str">
            <v>강관직관(PE 코팅)D800</v>
          </cell>
          <cell r="B127" t="str">
            <v>강관직관(PE 코팅)</v>
          </cell>
          <cell r="C127" t="str">
            <v>D800</v>
          </cell>
          <cell r="D127" t="str">
            <v>본</v>
          </cell>
          <cell r="G127">
            <v>910211</v>
          </cell>
          <cell r="H127">
            <v>538</v>
          </cell>
          <cell r="K127">
            <v>910211</v>
          </cell>
          <cell r="L127" t="str">
            <v>M00125</v>
          </cell>
        </row>
        <row r="128">
          <cell r="A128" t="str">
            <v>강관직관(PE 코팅)D900</v>
          </cell>
          <cell r="B128" t="str">
            <v>강관직관(PE 코팅)</v>
          </cell>
          <cell r="C128" t="str">
            <v>D900</v>
          </cell>
          <cell r="D128" t="str">
            <v>본</v>
          </cell>
          <cell r="G128">
            <v>1064004</v>
          </cell>
          <cell r="H128">
            <v>538</v>
          </cell>
          <cell r="K128">
            <v>1064004</v>
          </cell>
          <cell r="L128" t="str">
            <v>M00126</v>
          </cell>
        </row>
        <row r="129">
          <cell r="A129" t="str">
            <v>강관직관(PE 코팅)D1000</v>
          </cell>
          <cell r="B129" t="str">
            <v>강관직관(PE 코팅)</v>
          </cell>
          <cell r="C129" t="str">
            <v>D1000</v>
          </cell>
          <cell r="D129" t="str">
            <v>본</v>
          </cell>
          <cell r="G129">
            <v>1260144</v>
          </cell>
          <cell r="H129">
            <v>538</v>
          </cell>
          <cell r="K129">
            <v>1260144</v>
          </cell>
          <cell r="L129" t="str">
            <v>M00127</v>
          </cell>
        </row>
        <row r="130">
          <cell r="A130" t="str">
            <v>강관직관(PE 코팅)D1100</v>
          </cell>
          <cell r="B130" t="str">
            <v>강관직관(PE 코팅)</v>
          </cell>
          <cell r="C130" t="str">
            <v>D1100</v>
          </cell>
          <cell r="D130" t="str">
            <v>본</v>
          </cell>
          <cell r="G130">
            <v>1299220</v>
          </cell>
          <cell r="H130">
            <v>538</v>
          </cell>
          <cell r="K130">
            <v>1299220</v>
          </cell>
          <cell r="L130" t="str">
            <v>M00128</v>
          </cell>
        </row>
        <row r="131">
          <cell r="A131" t="str">
            <v>강관직관(PE 코팅)D1200</v>
          </cell>
          <cell r="B131" t="str">
            <v>강관직관(PE 코팅)</v>
          </cell>
          <cell r="C131" t="str">
            <v>D1200</v>
          </cell>
          <cell r="D131" t="str">
            <v>본</v>
          </cell>
          <cell r="G131">
            <v>1507999</v>
          </cell>
          <cell r="H131">
            <v>538</v>
          </cell>
          <cell r="K131">
            <v>1507999</v>
          </cell>
          <cell r="L131" t="str">
            <v>M00129</v>
          </cell>
        </row>
        <row r="132">
          <cell r="A132" t="str">
            <v>강관직관(PE 코팅)D1350</v>
          </cell>
          <cell r="B132" t="str">
            <v>강관직관(PE 코팅)</v>
          </cell>
          <cell r="C132" t="str">
            <v>D1350</v>
          </cell>
          <cell r="D132" t="str">
            <v>본</v>
          </cell>
          <cell r="G132">
            <v>1782407</v>
          </cell>
          <cell r="H132">
            <v>538</v>
          </cell>
          <cell r="K132">
            <v>1782407</v>
          </cell>
          <cell r="L132" t="str">
            <v>M00130</v>
          </cell>
        </row>
        <row r="133">
          <cell r="A133" t="str">
            <v>강관직관(PE 코팅)D1500</v>
          </cell>
          <cell r="B133" t="str">
            <v>강관직관(PE 코팅)</v>
          </cell>
          <cell r="C133" t="str">
            <v>D1500</v>
          </cell>
          <cell r="D133" t="str">
            <v>본</v>
          </cell>
          <cell r="G133">
            <v>2260525</v>
          </cell>
          <cell r="H133">
            <v>538</v>
          </cell>
          <cell r="K133">
            <v>2260525</v>
          </cell>
          <cell r="L133" t="str">
            <v>M00131</v>
          </cell>
        </row>
        <row r="134">
          <cell r="A134" t="str">
            <v>강관직관(PE 코팅)D1650</v>
          </cell>
          <cell r="B134" t="str">
            <v>강관직관(PE 코팅)</v>
          </cell>
          <cell r="C134" t="str">
            <v>D1650</v>
          </cell>
          <cell r="D134" t="str">
            <v>본</v>
          </cell>
          <cell r="G134">
            <v>2737405</v>
          </cell>
          <cell r="H134">
            <v>538</v>
          </cell>
          <cell r="K134">
            <v>2737405</v>
          </cell>
          <cell r="L134" t="str">
            <v>M00132</v>
          </cell>
        </row>
        <row r="135">
          <cell r="A135" t="str">
            <v>강관직관(PE 코팅)D1800</v>
          </cell>
          <cell r="B135" t="str">
            <v>강관직관(PE 코팅)</v>
          </cell>
          <cell r="C135" t="str">
            <v>D1800</v>
          </cell>
          <cell r="D135" t="str">
            <v>본</v>
          </cell>
          <cell r="G135">
            <v>3186884</v>
          </cell>
          <cell r="H135">
            <v>538</v>
          </cell>
          <cell r="K135">
            <v>3186884</v>
          </cell>
          <cell r="L135" t="str">
            <v>M00133</v>
          </cell>
        </row>
        <row r="136">
          <cell r="A136" t="str">
            <v>강관직관(PE 코팅)D2000</v>
          </cell>
          <cell r="B136" t="str">
            <v>강관직관(PE 코팅)</v>
          </cell>
          <cell r="C136" t="str">
            <v>D2000</v>
          </cell>
          <cell r="D136" t="str">
            <v>본</v>
          </cell>
          <cell r="G136">
            <v>3682191</v>
          </cell>
          <cell r="H136">
            <v>538</v>
          </cell>
          <cell r="K136">
            <v>3682191</v>
          </cell>
          <cell r="L136" t="str">
            <v>M00134</v>
          </cell>
        </row>
        <row r="137">
          <cell r="A137" t="str">
            <v>강이형관D300</v>
          </cell>
          <cell r="B137" t="str">
            <v>강이형관</v>
          </cell>
          <cell r="C137" t="str">
            <v>D300</v>
          </cell>
          <cell r="D137" t="str">
            <v>㎏</v>
          </cell>
          <cell r="I137">
            <v>2310</v>
          </cell>
          <cell r="J137">
            <v>363</v>
          </cell>
          <cell r="K137">
            <v>2310</v>
          </cell>
          <cell r="L137" t="str">
            <v>M00135</v>
          </cell>
        </row>
        <row r="138">
          <cell r="A138" t="str">
            <v>강이형관D350</v>
          </cell>
          <cell r="B138" t="str">
            <v>강이형관</v>
          </cell>
          <cell r="C138" t="str">
            <v>D350</v>
          </cell>
          <cell r="D138" t="str">
            <v>㎏</v>
          </cell>
          <cell r="I138">
            <v>2250</v>
          </cell>
          <cell r="J138">
            <v>363</v>
          </cell>
          <cell r="K138">
            <v>2250</v>
          </cell>
          <cell r="L138" t="str">
            <v>M00136</v>
          </cell>
        </row>
        <row r="139">
          <cell r="A139" t="str">
            <v>강이형관D400</v>
          </cell>
          <cell r="B139" t="str">
            <v>강이형관</v>
          </cell>
          <cell r="C139" t="str">
            <v>D400</v>
          </cell>
          <cell r="D139" t="str">
            <v>㎏</v>
          </cell>
          <cell r="I139">
            <v>2220</v>
          </cell>
          <cell r="J139">
            <v>363</v>
          </cell>
          <cell r="K139">
            <v>2220</v>
          </cell>
          <cell r="L139" t="str">
            <v>M00137</v>
          </cell>
        </row>
        <row r="140">
          <cell r="A140" t="str">
            <v>강이형관D450</v>
          </cell>
          <cell r="B140" t="str">
            <v>강이형관</v>
          </cell>
          <cell r="C140" t="str">
            <v>D450</v>
          </cell>
          <cell r="D140" t="str">
            <v>㎏</v>
          </cell>
          <cell r="I140">
            <v>2170</v>
          </cell>
          <cell r="J140">
            <v>363</v>
          </cell>
          <cell r="K140">
            <v>2170</v>
          </cell>
          <cell r="L140" t="str">
            <v>M00138</v>
          </cell>
        </row>
        <row r="141">
          <cell r="A141" t="str">
            <v>강이형관D500</v>
          </cell>
          <cell r="B141" t="str">
            <v>강이형관</v>
          </cell>
          <cell r="C141" t="str">
            <v>D500</v>
          </cell>
          <cell r="D141" t="str">
            <v>㎏</v>
          </cell>
          <cell r="I141">
            <v>2130</v>
          </cell>
          <cell r="J141">
            <v>363</v>
          </cell>
          <cell r="K141">
            <v>2130</v>
          </cell>
          <cell r="L141" t="str">
            <v>M00139</v>
          </cell>
        </row>
        <row r="142">
          <cell r="A142" t="str">
            <v>강이형관D600</v>
          </cell>
          <cell r="B142" t="str">
            <v>강이형관</v>
          </cell>
          <cell r="C142" t="str">
            <v>D600</v>
          </cell>
          <cell r="D142" t="str">
            <v>㎏</v>
          </cell>
          <cell r="I142">
            <v>2090</v>
          </cell>
          <cell r="J142">
            <v>363</v>
          </cell>
          <cell r="K142">
            <v>2090</v>
          </cell>
          <cell r="L142" t="str">
            <v>M00140</v>
          </cell>
        </row>
        <row r="143">
          <cell r="A143" t="str">
            <v>강이형관D700</v>
          </cell>
          <cell r="B143" t="str">
            <v>강이형관</v>
          </cell>
          <cell r="C143" t="str">
            <v>D700</v>
          </cell>
          <cell r="D143" t="str">
            <v>㎏</v>
          </cell>
          <cell r="I143">
            <v>2030</v>
          </cell>
          <cell r="J143">
            <v>363</v>
          </cell>
          <cell r="K143">
            <v>2030</v>
          </cell>
          <cell r="L143" t="str">
            <v>M00141</v>
          </cell>
        </row>
        <row r="144">
          <cell r="A144" t="str">
            <v>강이형관D800</v>
          </cell>
          <cell r="B144" t="str">
            <v>강이형관</v>
          </cell>
          <cell r="C144" t="str">
            <v>D800</v>
          </cell>
          <cell r="D144" t="str">
            <v>㎏</v>
          </cell>
          <cell r="I144">
            <v>1840</v>
          </cell>
          <cell r="J144">
            <v>363</v>
          </cell>
          <cell r="K144">
            <v>1840</v>
          </cell>
          <cell r="L144" t="str">
            <v>M00142</v>
          </cell>
        </row>
        <row r="145">
          <cell r="A145" t="str">
            <v>강이형관D900</v>
          </cell>
          <cell r="B145" t="str">
            <v>강이형관</v>
          </cell>
          <cell r="C145" t="str">
            <v>D900</v>
          </cell>
          <cell r="D145" t="str">
            <v>㎏</v>
          </cell>
          <cell r="I145">
            <v>1800</v>
          </cell>
          <cell r="J145">
            <v>363</v>
          </cell>
          <cell r="K145">
            <v>1800</v>
          </cell>
          <cell r="L145" t="str">
            <v>M00143</v>
          </cell>
        </row>
        <row r="146">
          <cell r="A146" t="str">
            <v>강이형관D1000</v>
          </cell>
          <cell r="B146" t="str">
            <v>강이형관</v>
          </cell>
          <cell r="C146" t="str">
            <v>D1000</v>
          </cell>
          <cell r="D146" t="str">
            <v>㎏</v>
          </cell>
          <cell r="I146">
            <v>1750</v>
          </cell>
          <cell r="J146">
            <v>363</v>
          </cell>
          <cell r="K146">
            <v>1750</v>
          </cell>
          <cell r="L146" t="str">
            <v>M00144</v>
          </cell>
        </row>
        <row r="147">
          <cell r="A147" t="str">
            <v>강이형관D1100</v>
          </cell>
          <cell r="B147" t="str">
            <v>강이형관</v>
          </cell>
          <cell r="C147" t="str">
            <v>D1100</v>
          </cell>
          <cell r="D147" t="str">
            <v>㎏</v>
          </cell>
          <cell r="I147">
            <v>1690</v>
          </cell>
          <cell r="J147">
            <v>363</v>
          </cell>
          <cell r="K147">
            <v>1690</v>
          </cell>
          <cell r="L147" t="str">
            <v>M00145</v>
          </cell>
        </row>
        <row r="148">
          <cell r="A148" t="str">
            <v>강이형관D1200</v>
          </cell>
          <cell r="B148" t="str">
            <v>강이형관</v>
          </cell>
          <cell r="C148" t="str">
            <v>D1200</v>
          </cell>
          <cell r="D148" t="str">
            <v>㎏</v>
          </cell>
          <cell r="I148">
            <v>1630</v>
          </cell>
          <cell r="J148">
            <v>363</v>
          </cell>
          <cell r="K148">
            <v>1630</v>
          </cell>
          <cell r="L148" t="str">
            <v>M00146</v>
          </cell>
        </row>
        <row r="149">
          <cell r="A149" t="str">
            <v>강이형관D1350</v>
          </cell>
          <cell r="B149" t="str">
            <v>강이형관</v>
          </cell>
          <cell r="C149" t="str">
            <v>D1350</v>
          </cell>
          <cell r="D149" t="str">
            <v>㎏</v>
          </cell>
          <cell r="I149">
            <v>1480</v>
          </cell>
          <cell r="J149">
            <v>363</v>
          </cell>
          <cell r="K149">
            <v>1480</v>
          </cell>
          <cell r="L149" t="str">
            <v>M00147</v>
          </cell>
        </row>
        <row r="150">
          <cell r="A150" t="str">
            <v>강이형관D1500</v>
          </cell>
          <cell r="B150" t="str">
            <v>강이형관</v>
          </cell>
          <cell r="C150" t="str">
            <v>D1500</v>
          </cell>
          <cell r="D150" t="str">
            <v>㎏</v>
          </cell>
          <cell r="I150">
            <v>1430</v>
          </cell>
          <cell r="J150">
            <v>363</v>
          </cell>
          <cell r="K150">
            <v>1430</v>
          </cell>
          <cell r="L150" t="str">
            <v>M00148</v>
          </cell>
        </row>
        <row r="151">
          <cell r="A151" t="str">
            <v>강이형관D1600</v>
          </cell>
          <cell r="B151" t="str">
            <v>강이형관</v>
          </cell>
          <cell r="C151" t="str">
            <v>D1600</v>
          </cell>
          <cell r="D151" t="str">
            <v>㎏</v>
          </cell>
          <cell r="I151">
            <v>1420</v>
          </cell>
          <cell r="J151">
            <v>363</v>
          </cell>
          <cell r="K151">
            <v>1420</v>
          </cell>
          <cell r="L151" t="str">
            <v>M00149</v>
          </cell>
        </row>
        <row r="152">
          <cell r="A152" t="str">
            <v>강이형관D1650</v>
          </cell>
          <cell r="B152" t="str">
            <v>강이형관</v>
          </cell>
          <cell r="C152" t="str">
            <v>D1650</v>
          </cell>
          <cell r="D152" t="str">
            <v>㎏</v>
          </cell>
          <cell r="I152">
            <v>1420</v>
          </cell>
          <cell r="J152">
            <v>363</v>
          </cell>
          <cell r="K152">
            <v>1420</v>
          </cell>
          <cell r="L152" t="str">
            <v>M00150</v>
          </cell>
        </row>
        <row r="153">
          <cell r="A153" t="str">
            <v>강이형관D1800</v>
          </cell>
          <cell r="B153" t="str">
            <v>강이형관</v>
          </cell>
          <cell r="C153" t="str">
            <v>D1800</v>
          </cell>
          <cell r="D153" t="str">
            <v>㎏</v>
          </cell>
          <cell r="I153">
            <v>1410</v>
          </cell>
          <cell r="J153">
            <v>363</v>
          </cell>
          <cell r="K153">
            <v>1410</v>
          </cell>
          <cell r="L153" t="str">
            <v>M00151</v>
          </cell>
        </row>
        <row r="154">
          <cell r="A154" t="str">
            <v>강이형관D1900</v>
          </cell>
          <cell r="B154" t="str">
            <v>강이형관</v>
          </cell>
          <cell r="C154" t="str">
            <v>D1900</v>
          </cell>
          <cell r="D154" t="str">
            <v>㎏</v>
          </cell>
          <cell r="I154">
            <v>1370</v>
          </cell>
          <cell r="J154">
            <v>363</v>
          </cell>
          <cell r="K154">
            <v>1370</v>
          </cell>
          <cell r="L154" t="str">
            <v>M00152</v>
          </cell>
        </row>
        <row r="155">
          <cell r="A155" t="str">
            <v>강이형관D2000</v>
          </cell>
          <cell r="B155" t="str">
            <v>강이형관</v>
          </cell>
          <cell r="C155" t="str">
            <v>D2000</v>
          </cell>
          <cell r="D155" t="str">
            <v>㎏</v>
          </cell>
          <cell r="I155">
            <v>1350</v>
          </cell>
          <cell r="J155">
            <v>363</v>
          </cell>
          <cell r="K155">
            <v>1350</v>
          </cell>
          <cell r="L155" t="str">
            <v>M00153</v>
          </cell>
        </row>
        <row r="156">
          <cell r="A156" t="str">
            <v>강이형관D2100</v>
          </cell>
          <cell r="B156" t="str">
            <v>강이형관</v>
          </cell>
          <cell r="C156" t="str">
            <v>D2100</v>
          </cell>
          <cell r="D156" t="str">
            <v>㎏</v>
          </cell>
          <cell r="I156">
            <v>1330</v>
          </cell>
          <cell r="J156">
            <v>363</v>
          </cell>
          <cell r="K156">
            <v>1330</v>
          </cell>
          <cell r="L156" t="str">
            <v>M00154</v>
          </cell>
        </row>
        <row r="157">
          <cell r="A157" t="str">
            <v>강이형관D2200</v>
          </cell>
          <cell r="B157" t="str">
            <v>강이형관</v>
          </cell>
          <cell r="C157" t="str">
            <v>D2200</v>
          </cell>
          <cell r="D157" t="str">
            <v>㎏</v>
          </cell>
          <cell r="I157">
            <v>1330</v>
          </cell>
          <cell r="J157">
            <v>363</v>
          </cell>
          <cell r="K157">
            <v>1330</v>
          </cell>
          <cell r="L157" t="str">
            <v>M00155</v>
          </cell>
        </row>
        <row r="158">
          <cell r="A158" t="str">
            <v>강이형관D2300</v>
          </cell>
          <cell r="B158" t="str">
            <v>강이형관</v>
          </cell>
          <cell r="C158" t="str">
            <v>D2300</v>
          </cell>
          <cell r="D158" t="str">
            <v>㎏</v>
          </cell>
          <cell r="I158">
            <v>1330</v>
          </cell>
          <cell r="J158">
            <v>363</v>
          </cell>
          <cell r="K158">
            <v>1330</v>
          </cell>
          <cell r="L158" t="str">
            <v>M00156</v>
          </cell>
        </row>
        <row r="159">
          <cell r="A159" t="str">
            <v>강이형관D2400</v>
          </cell>
          <cell r="B159" t="str">
            <v>강이형관</v>
          </cell>
          <cell r="C159" t="str">
            <v>D2400</v>
          </cell>
          <cell r="D159" t="str">
            <v>㎏</v>
          </cell>
          <cell r="I159">
            <v>1330</v>
          </cell>
          <cell r="J159">
            <v>363</v>
          </cell>
          <cell r="K159">
            <v>1330</v>
          </cell>
          <cell r="L159" t="str">
            <v>M00157</v>
          </cell>
        </row>
        <row r="160">
          <cell r="A160" t="str">
            <v>강이형관D2500</v>
          </cell>
          <cell r="B160" t="str">
            <v>강이형관</v>
          </cell>
          <cell r="C160" t="str">
            <v>D2500</v>
          </cell>
          <cell r="D160" t="str">
            <v>㎏</v>
          </cell>
          <cell r="I160">
            <v>1330</v>
          </cell>
          <cell r="J160">
            <v>363</v>
          </cell>
          <cell r="K160">
            <v>1330</v>
          </cell>
          <cell r="L160" t="str">
            <v>M00158</v>
          </cell>
        </row>
        <row r="161">
          <cell r="A161" t="str">
            <v>강이형관D2600</v>
          </cell>
          <cell r="B161" t="str">
            <v>강이형관</v>
          </cell>
          <cell r="C161" t="str">
            <v>D2600</v>
          </cell>
          <cell r="D161" t="str">
            <v>㎏</v>
          </cell>
          <cell r="I161">
            <v>1310</v>
          </cell>
          <cell r="J161">
            <v>363</v>
          </cell>
          <cell r="K161">
            <v>1310</v>
          </cell>
          <cell r="L161" t="str">
            <v>M00159</v>
          </cell>
        </row>
        <row r="162">
          <cell r="A162" t="str">
            <v>강이형관D2700</v>
          </cell>
          <cell r="B162" t="str">
            <v>강이형관</v>
          </cell>
          <cell r="C162" t="str">
            <v>D2700</v>
          </cell>
          <cell r="D162" t="str">
            <v>㎏</v>
          </cell>
          <cell r="I162">
            <v>1300</v>
          </cell>
          <cell r="J162">
            <v>363</v>
          </cell>
          <cell r="K162">
            <v>1300</v>
          </cell>
          <cell r="L162" t="str">
            <v>M00160</v>
          </cell>
        </row>
        <row r="163">
          <cell r="A163" t="str">
            <v>강이형관D2800</v>
          </cell>
          <cell r="B163" t="str">
            <v>강이형관</v>
          </cell>
          <cell r="C163" t="str">
            <v>D2800</v>
          </cell>
          <cell r="D163" t="str">
            <v>㎏</v>
          </cell>
          <cell r="I163">
            <v>1300</v>
          </cell>
          <cell r="J163">
            <v>363</v>
          </cell>
          <cell r="K163">
            <v>1300</v>
          </cell>
          <cell r="L163" t="str">
            <v>M00161</v>
          </cell>
        </row>
        <row r="164">
          <cell r="A164" t="str">
            <v>강이형관D2900</v>
          </cell>
          <cell r="B164" t="str">
            <v>강이형관</v>
          </cell>
          <cell r="C164" t="str">
            <v>D2900</v>
          </cell>
          <cell r="D164" t="str">
            <v>㎏</v>
          </cell>
          <cell r="I164">
            <v>1300</v>
          </cell>
          <cell r="J164">
            <v>363</v>
          </cell>
          <cell r="K164">
            <v>1300</v>
          </cell>
          <cell r="L164" t="str">
            <v>M00162</v>
          </cell>
        </row>
        <row r="165">
          <cell r="A165" t="str">
            <v>강이형관D3000</v>
          </cell>
          <cell r="B165" t="str">
            <v>강이형관</v>
          </cell>
          <cell r="C165" t="str">
            <v>D3000</v>
          </cell>
          <cell r="D165" t="str">
            <v>㎏</v>
          </cell>
          <cell r="I165">
            <v>1300</v>
          </cell>
          <cell r="J165">
            <v>363</v>
          </cell>
          <cell r="K165">
            <v>1300</v>
          </cell>
          <cell r="L165" t="str">
            <v>M00163</v>
          </cell>
        </row>
        <row r="166">
          <cell r="A166" t="str">
            <v>강이형관(밸브접합관)D300</v>
          </cell>
          <cell r="B166" t="str">
            <v>강이형관(밸브접합관)</v>
          </cell>
          <cell r="C166" t="str">
            <v>D300</v>
          </cell>
          <cell r="D166" t="str">
            <v>㎏</v>
          </cell>
          <cell r="I166">
            <v>3050</v>
          </cell>
          <cell r="J166">
            <v>363</v>
          </cell>
          <cell r="K166">
            <v>3050</v>
          </cell>
          <cell r="L166" t="str">
            <v>M00164</v>
          </cell>
        </row>
        <row r="167">
          <cell r="A167" t="str">
            <v>강이형관(밸브접합관)D350</v>
          </cell>
          <cell r="B167" t="str">
            <v>강이형관(밸브접합관)</v>
          </cell>
          <cell r="C167" t="str">
            <v>D350</v>
          </cell>
          <cell r="D167" t="str">
            <v>㎏</v>
          </cell>
          <cell r="I167">
            <v>2970</v>
          </cell>
          <cell r="J167">
            <v>363</v>
          </cell>
          <cell r="K167">
            <v>2970</v>
          </cell>
          <cell r="L167" t="str">
            <v>M00165</v>
          </cell>
        </row>
        <row r="168">
          <cell r="A168" t="str">
            <v>강이형관(밸브접합관)D400</v>
          </cell>
          <cell r="B168" t="str">
            <v>강이형관(밸브접합관)</v>
          </cell>
          <cell r="C168" t="str">
            <v>D400</v>
          </cell>
          <cell r="D168" t="str">
            <v>㎏</v>
          </cell>
          <cell r="I168">
            <v>2940</v>
          </cell>
          <cell r="J168">
            <v>363</v>
          </cell>
          <cell r="K168">
            <v>2940</v>
          </cell>
          <cell r="L168" t="str">
            <v>M00166</v>
          </cell>
        </row>
        <row r="169">
          <cell r="A169" t="str">
            <v>강이형관(밸브접합관)D450</v>
          </cell>
          <cell r="B169" t="str">
            <v>강이형관(밸브접합관)</v>
          </cell>
          <cell r="C169" t="str">
            <v>D450</v>
          </cell>
          <cell r="D169" t="str">
            <v>㎏</v>
          </cell>
          <cell r="I169">
            <v>2900</v>
          </cell>
          <cell r="J169">
            <v>363</v>
          </cell>
          <cell r="K169">
            <v>2900</v>
          </cell>
          <cell r="L169" t="str">
            <v>M00167</v>
          </cell>
        </row>
        <row r="170">
          <cell r="A170" t="str">
            <v>강이형관(밸브접합관)D500</v>
          </cell>
          <cell r="B170" t="str">
            <v>강이형관(밸브접합관)</v>
          </cell>
          <cell r="C170" t="str">
            <v>D500</v>
          </cell>
          <cell r="D170" t="str">
            <v>㎏</v>
          </cell>
          <cell r="I170">
            <v>2860</v>
          </cell>
          <cell r="J170">
            <v>363</v>
          </cell>
          <cell r="K170">
            <v>2860</v>
          </cell>
          <cell r="L170" t="str">
            <v>M00168</v>
          </cell>
        </row>
        <row r="171">
          <cell r="A171" t="str">
            <v>강이형관(밸브접합관)D600</v>
          </cell>
          <cell r="B171" t="str">
            <v>강이형관(밸브접합관)</v>
          </cell>
          <cell r="C171" t="str">
            <v>D600</v>
          </cell>
          <cell r="D171" t="str">
            <v>㎏</v>
          </cell>
          <cell r="I171">
            <v>2850</v>
          </cell>
          <cell r="J171">
            <v>363</v>
          </cell>
          <cell r="K171">
            <v>2850</v>
          </cell>
          <cell r="L171" t="str">
            <v>M00169</v>
          </cell>
        </row>
        <row r="172">
          <cell r="A172" t="str">
            <v>강이형관(밸브접합관)D700</v>
          </cell>
          <cell r="B172" t="str">
            <v>강이형관(밸브접합관)</v>
          </cell>
          <cell r="C172" t="str">
            <v>D700</v>
          </cell>
          <cell r="D172" t="str">
            <v>㎏</v>
          </cell>
          <cell r="I172">
            <v>2700</v>
          </cell>
          <cell r="J172">
            <v>363</v>
          </cell>
          <cell r="K172">
            <v>2700</v>
          </cell>
          <cell r="L172" t="str">
            <v>M00170</v>
          </cell>
        </row>
        <row r="173">
          <cell r="A173" t="str">
            <v>강이형관(밸브접합관)D800</v>
          </cell>
          <cell r="B173" t="str">
            <v>강이형관(밸브접합관)</v>
          </cell>
          <cell r="C173" t="str">
            <v>D800</v>
          </cell>
          <cell r="D173" t="str">
            <v>㎏</v>
          </cell>
          <cell r="I173">
            <v>2560</v>
          </cell>
          <cell r="J173">
            <v>363</v>
          </cell>
          <cell r="K173">
            <v>2560</v>
          </cell>
          <cell r="L173" t="str">
            <v>M00171</v>
          </cell>
        </row>
        <row r="174">
          <cell r="A174" t="str">
            <v>강이형관(밸브접합관)D900</v>
          </cell>
          <cell r="B174" t="str">
            <v>강이형관(밸브접합관)</v>
          </cell>
          <cell r="C174" t="str">
            <v>D900</v>
          </cell>
          <cell r="D174" t="str">
            <v>㎏</v>
          </cell>
          <cell r="I174">
            <v>2450</v>
          </cell>
          <cell r="J174">
            <v>363</v>
          </cell>
          <cell r="K174">
            <v>2450</v>
          </cell>
          <cell r="L174" t="str">
            <v>M00172</v>
          </cell>
        </row>
        <row r="175">
          <cell r="A175" t="str">
            <v>강이형관(밸브접합관)D1000</v>
          </cell>
          <cell r="B175" t="str">
            <v>강이형관(밸브접합관)</v>
          </cell>
          <cell r="C175" t="str">
            <v>D1000</v>
          </cell>
          <cell r="D175" t="str">
            <v>㎏</v>
          </cell>
          <cell r="I175">
            <v>2380</v>
          </cell>
          <cell r="J175">
            <v>363</v>
          </cell>
          <cell r="K175">
            <v>2380</v>
          </cell>
          <cell r="L175" t="str">
            <v>M00173</v>
          </cell>
        </row>
        <row r="176">
          <cell r="A176" t="str">
            <v>강이형관(밸브접합관)D1100</v>
          </cell>
          <cell r="B176" t="str">
            <v>강이형관(밸브접합관)</v>
          </cell>
          <cell r="C176" t="str">
            <v>D1100</v>
          </cell>
          <cell r="D176" t="str">
            <v>㎏</v>
          </cell>
          <cell r="I176">
            <v>2300</v>
          </cell>
          <cell r="J176">
            <v>363</v>
          </cell>
          <cell r="K176">
            <v>2300</v>
          </cell>
          <cell r="L176" t="str">
            <v>M00174</v>
          </cell>
        </row>
        <row r="177">
          <cell r="A177" t="str">
            <v>강이형관(밸브접합관)D1200</v>
          </cell>
          <cell r="B177" t="str">
            <v>강이형관(밸브접합관)</v>
          </cell>
          <cell r="C177" t="str">
            <v>D1200</v>
          </cell>
          <cell r="D177" t="str">
            <v>㎏</v>
          </cell>
          <cell r="I177">
            <v>2210</v>
          </cell>
          <cell r="J177">
            <v>363</v>
          </cell>
          <cell r="K177">
            <v>2210</v>
          </cell>
          <cell r="L177" t="str">
            <v>M00175</v>
          </cell>
        </row>
        <row r="178">
          <cell r="A178" t="str">
            <v>강이형관(밸브접합관)D1350</v>
          </cell>
          <cell r="B178" t="str">
            <v>강이형관(밸브접합관)</v>
          </cell>
          <cell r="C178" t="str">
            <v>D1350</v>
          </cell>
          <cell r="D178" t="str">
            <v>㎏</v>
          </cell>
          <cell r="I178">
            <v>2060</v>
          </cell>
          <cell r="J178">
            <v>363</v>
          </cell>
          <cell r="K178">
            <v>2060</v>
          </cell>
          <cell r="L178" t="str">
            <v>M00176</v>
          </cell>
        </row>
        <row r="179">
          <cell r="A179" t="str">
            <v>강이형관(밸브접합관)D1500</v>
          </cell>
          <cell r="B179" t="str">
            <v>강이형관(밸브접합관)</v>
          </cell>
          <cell r="C179" t="str">
            <v>D1500</v>
          </cell>
          <cell r="D179" t="str">
            <v>㎏</v>
          </cell>
          <cell r="I179">
            <v>2020</v>
          </cell>
          <cell r="J179">
            <v>363</v>
          </cell>
          <cell r="K179">
            <v>2020</v>
          </cell>
          <cell r="L179" t="str">
            <v>M00177</v>
          </cell>
        </row>
        <row r="180">
          <cell r="A180" t="str">
            <v>강이형관(밸브접합관)D1600</v>
          </cell>
          <cell r="B180" t="str">
            <v>강이형관(밸브접합관)</v>
          </cell>
          <cell r="C180" t="str">
            <v>D1600</v>
          </cell>
          <cell r="D180" t="str">
            <v>㎏</v>
          </cell>
          <cell r="I180">
            <v>2020</v>
          </cell>
          <cell r="J180">
            <v>363</v>
          </cell>
          <cell r="K180">
            <v>2020</v>
          </cell>
          <cell r="L180" t="str">
            <v>M00178</v>
          </cell>
        </row>
        <row r="181">
          <cell r="A181" t="str">
            <v>강이형관(밸브접합관)D1650</v>
          </cell>
          <cell r="B181" t="str">
            <v>강이형관(밸브접합관)</v>
          </cell>
          <cell r="C181" t="str">
            <v>D1650</v>
          </cell>
          <cell r="D181" t="str">
            <v>㎏</v>
          </cell>
          <cell r="I181">
            <v>2020</v>
          </cell>
          <cell r="J181">
            <v>363</v>
          </cell>
          <cell r="K181">
            <v>2020</v>
          </cell>
          <cell r="L181" t="str">
            <v>M00179</v>
          </cell>
        </row>
        <row r="182">
          <cell r="A182" t="str">
            <v>강이형관(밸브접합관)D1800</v>
          </cell>
          <cell r="B182" t="str">
            <v>강이형관(밸브접합관)</v>
          </cell>
          <cell r="C182" t="str">
            <v>D1800</v>
          </cell>
          <cell r="D182" t="str">
            <v>㎏</v>
          </cell>
          <cell r="I182">
            <v>1960</v>
          </cell>
          <cell r="J182">
            <v>363</v>
          </cell>
          <cell r="K182">
            <v>1960</v>
          </cell>
          <cell r="L182" t="str">
            <v>M00180</v>
          </cell>
        </row>
        <row r="183">
          <cell r="A183" t="str">
            <v>강이형관(밸브접합관)D1900</v>
          </cell>
          <cell r="B183" t="str">
            <v>강이형관(밸브접합관)</v>
          </cell>
          <cell r="C183" t="str">
            <v>D1900</v>
          </cell>
          <cell r="D183" t="str">
            <v>㎏</v>
          </cell>
          <cell r="I183">
            <v>1910</v>
          </cell>
          <cell r="J183">
            <v>363</v>
          </cell>
          <cell r="K183">
            <v>1910</v>
          </cell>
          <cell r="L183" t="str">
            <v>M00181</v>
          </cell>
        </row>
        <row r="184">
          <cell r="A184" t="str">
            <v>강이형관(밸브접합관)D2000</v>
          </cell>
          <cell r="B184" t="str">
            <v>강이형관(밸브접합관)</v>
          </cell>
          <cell r="C184" t="str">
            <v>D2000</v>
          </cell>
          <cell r="D184" t="str">
            <v>㎏</v>
          </cell>
          <cell r="I184">
            <v>1890</v>
          </cell>
          <cell r="J184">
            <v>363</v>
          </cell>
          <cell r="K184">
            <v>1890</v>
          </cell>
          <cell r="L184" t="str">
            <v>M00182</v>
          </cell>
        </row>
        <row r="185">
          <cell r="A185" t="str">
            <v>강이형관(밸브접합관)D2100</v>
          </cell>
          <cell r="B185" t="str">
            <v>강이형관(밸브접합관)</v>
          </cell>
          <cell r="C185" t="str">
            <v>D2100</v>
          </cell>
          <cell r="D185" t="str">
            <v>㎏</v>
          </cell>
          <cell r="I185">
            <v>1830</v>
          </cell>
          <cell r="J185">
            <v>363</v>
          </cell>
          <cell r="K185">
            <v>1830</v>
          </cell>
          <cell r="L185" t="str">
            <v>M00183</v>
          </cell>
        </row>
        <row r="186">
          <cell r="A186" t="str">
            <v>강이형관(밸브접합관)D2200</v>
          </cell>
          <cell r="B186" t="str">
            <v>강이형관(밸브접합관)</v>
          </cell>
          <cell r="C186" t="str">
            <v>D2200</v>
          </cell>
          <cell r="D186" t="str">
            <v>㎏</v>
          </cell>
          <cell r="I186">
            <v>1830</v>
          </cell>
          <cell r="J186">
            <v>363</v>
          </cell>
          <cell r="K186">
            <v>1830</v>
          </cell>
          <cell r="L186" t="str">
            <v>M00184</v>
          </cell>
        </row>
        <row r="187">
          <cell r="A187" t="str">
            <v>강이형관(밸브접합관)D2300</v>
          </cell>
          <cell r="B187" t="str">
            <v>강이형관(밸브접합관)</v>
          </cell>
          <cell r="C187" t="str">
            <v>D2300</v>
          </cell>
          <cell r="D187" t="str">
            <v>㎏</v>
          </cell>
          <cell r="I187">
            <v>1830</v>
          </cell>
          <cell r="J187">
            <v>363</v>
          </cell>
          <cell r="K187">
            <v>1830</v>
          </cell>
          <cell r="L187" t="str">
            <v>M00185</v>
          </cell>
        </row>
        <row r="188">
          <cell r="A188" t="str">
            <v>강이형관(밸브접합관)D2400</v>
          </cell>
          <cell r="B188" t="str">
            <v>강이형관(밸브접합관)</v>
          </cell>
          <cell r="C188" t="str">
            <v>D2400</v>
          </cell>
          <cell r="D188" t="str">
            <v>㎏</v>
          </cell>
          <cell r="I188">
            <v>1830</v>
          </cell>
          <cell r="J188">
            <v>363</v>
          </cell>
          <cell r="K188">
            <v>1830</v>
          </cell>
          <cell r="L188" t="str">
            <v>M00186</v>
          </cell>
        </row>
        <row r="189">
          <cell r="A189" t="str">
            <v>강이형관(밸브접합관)D2500</v>
          </cell>
          <cell r="B189" t="str">
            <v>강이형관(밸브접합관)</v>
          </cell>
          <cell r="C189" t="str">
            <v>D2500</v>
          </cell>
          <cell r="D189" t="str">
            <v>㎏</v>
          </cell>
          <cell r="I189">
            <v>1830</v>
          </cell>
          <cell r="J189">
            <v>363</v>
          </cell>
          <cell r="K189">
            <v>1830</v>
          </cell>
          <cell r="L189" t="str">
            <v>M00187</v>
          </cell>
        </row>
        <row r="190">
          <cell r="A190" t="str">
            <v>강이형관(밸브접합관)D2600</v>
          </cell>
          <cell r="B190" t="str">
            <v>강이형관(밸브접합관)</v>
          </cell>
          <cell r="C190" t="str">
            <v>D2600</v>
          </cell>
          <cell r="D190" t="str">
            <v>㎏</v>
          </cell>
          <cell r="I190">
            <v>1820</v>
          </cell>
          <cell r="J190">
            <v>363</v>
          </cell>
          <cell r="K190">
            <v>1820</v>
          </cell>
          <cell r="L190" t="str">
            <v>M00188</v>
          </cell>
        </row>
        <row r="191">
          <cell r="A191" t="str">
            <v>강이형관(밸브접합관)D2700</v>
          </cell>
          <cell r="B191" t="str">
            <v>강이형관(밸브접합관)</v>
          </cell>
          <cell r="C191" t="str">
            <v>D2700</v>
          </cell>
          <cell r="D191" t="str">
            <v>㎏</v>
          </cell>
          <cell r="I191">
            <v>1820</v>
          </cell>
          <cell r="J191">
            <v>363</v>
          </cell>
          <cell r="K191">
            <v>1820</v>
          </cell>
          <cell r="L191" t="str">
            <v>M00189</v>
          </cell>
        </row>
        <row r="192">
          <cell r="A192" t="str">
            <v>강이형관(밸브접합관)D2800</v>
          </cell>
          <cell r="B192" t="str">
            <v>강이형관(밸브접합관)</v>
          </cell>
          <cell r="C192" t="str">
            <v>D2800</v>
          </cell>
          <cell r="D192" t="str">
            <v>㎏</v>
          </cell>
          <cell r="I192">
            <v>1820</v>
          </cell>
          <cell r="J192">
            <v>363</v>
          </cell>
          <cell r="K192">
            <v>1820</v>
          </cell>
          <cell r="L192" t="str">
            <v>M00190</v>
          </cell>
        </row>
        <row r="193">
          <cell r="A193" t="str">
            <v>강이형관(밸브접합관)D2900</v>
          </cell>
          <cell r="B193" t="str">
            <v>강이형관(밸브접합관)</v>
          </cell>
          <cell r="C193" t="str">
            <v>D2900</v>
          </cell>
          <cell r="D193" t="str">
            <v>㎏</v>
          </cell>
          <cell r="I193">
            <v>1820</v>
          </cell>
          <cell r="J193">
            <v>363</v>
          </cell>
          <cell r="K193">
            <v>1820</v>
          </cell>
          <cell r="L193" t="str">
            <v>M00191</v>
          </cell>
        </row>
        <row r="194">
          <cell r="A194" t="str">
            <v>강이형관(밸브접합관)D3000</v>
          </cell>
          <cell r="B194" t="str">
            <v>강이형관(밸브접합관)</v>
          </cell>
          <cell r="C194" t="str">
            <v>D3000</v>
          </cell>
          <cell r="D194" t="str">
            <v>㎏</v>
          </cell>
          <cell r="I194">
            <v>1820</v>
          </cell>
          <cell r="J194">
            <v>363</v>
          </cell>
          <cell r="K194">
            <v>1820</v>
          </cell>
          <cell r="L194" t="str">
            <v>M00192</v>
          </cell>
        </row>
        <row r="195">
          <cell r="A195" t="str">
            <v>강이형관(PE 코팅)D300</v>
          </cell>
          <cell r="B195" t="str">
            <v>강이형관(PE 코팅)</v>
          </cell>
          <cell r="C195" t="str">
            <v>D300</v>
          </cell>
          <cell r="D195" t="str">
            <v>㎏</v>
          </cell>
          <cell r="G195">
            <v>2712</v>
          </cell>
          <cell r="H195">
            <v>538</v>
          </cell>
          <cell r="K195">
            <v>2712</v>
          </cell>
          <cell r="L195" t="str">
            <v>M00193</v>
          </cell>
        </row>
        <row r="196">
          <cell r="A196" t="str">
            <v>강이형관(PE 코팅)D350</v>
          </cell>
          <cell r="B196" t="str">
            <v>강이형관(PE 코팅)</v>
          </cell>
          <cell r="C196" t="str">
            <v>D350</v>
          </cell>
          <cell r="D196" t="str">
            <v>㎏</v>
          </cell>
          <cell r="G196">
            <v>2712</v>
          </cell>
          <cell r="H196">
            <v>538</v>
          </cell>
          <cell r="K196">
            <v>2712</v>
          </cell>
          <cell r="L196" t="str">
            <v>M00194</v>
          </cell>
        </row>
        <row r="197">
          <cell r="A197" t="str">
            <v>강이형관(PE 코팅)D400</v>
          </cell>
          <cell r="B197" t="str">
            <v>강이형관(PE 코팅)</v>
          </cell>
          <cell r="C197" t="str">
            <v>D400</v>
          </cell>
          <cell r="D197" t="str">
            <v>㎏</v>
          </cell>
          <cell r="G197">
            <v>2712</v>
          </cell>
          <cell r="H197">
            <v>538</v>
          </cell>
          <cell r="K197">
            <v>2712</v>
          </cell>
          <cell r="L197" t="str">
            <v>M00195</v>
          </cell>
        </row>
        <row r="198">
          <cell r="A198" t="str">
            <v>강이형관(PE 코팅)D450</v>
          </cell>
          <cell r="B198" t="str">
            <v>강이형관(PE 코팅)</v>
          </cell>
          <cell r="C198" t="str">
            <v>D450</v>
          </cell>
          <cell r="D198" t="str">
            <v>㎏</v>
          </cell>
          <cell r="G198">
            <v>2712</v>
          </cell>
          <cell r="H198">
            <v>538</v>
          </cell>
          <cell r="K198">
            <v>2712</v>
          </cell>
          <cell r="L198" t="str">
            <v>M00196</v>
          </cell>
        </row>
        <row r="199">
          <cell r="A199" t="str">
            <v>강이형관(PE 코팅)D500</v>
          </cell>
          <cell r="B199" t="str">
            <v>강이형관(PE 코팅)</v>
          </cell>
          <cell r="C199" t="str">
            <v>D500</v>
          </cell>
          <cell r="D199" t="str">
            <v>㎏</v>
          </cell>
          <cell r="G199">
            <v>2568</v>
          </cell>
          <cell r="H199">
            <v>538</v>
          </cell>
          <cell r="K199">
            <v>2568</v>
          </cell>
          <cell r="L199" t="str">
            <v>M00197</v>
          </cell>
        </row>
        <row r="200">
          <cell r="A200" t="str">
            <v>강이형관(PE 코팅)D600</v>
          </cell>
          <cell r="B200" t="str">
            <v>강이형관(PE 코팅)</v>
          </cell>
          <cell r="C200" t="str">
            <v>D600</v>
          </cell>
          <cell r="D200" t="str">
            <v>㎏</v>
          </cell>
          <cell r="G200">
            <v>2568</v>
          </cell>
          <cell r="H200">
            <v>538</v>
          </cell>
          <cell r="K200">
            <v>2568</v>
          </cell>
          <cell r="L200" t="str">
            <v>M00198</v>
          </cell>
        </row>
        <row r="201">
          <cell r="A201" t="str">
            <v>강이형관(PE 코팅)D700</v>
          </cell>
          <cell r="B201" t="str">
            <v>강이형관(PE 코팅)</v>
          </cell>
          <cell r="C201" t="str">
            <v>D700</v>
          </cell>
          <cell r="D201" t="str">
            <v>㎏</v>
          </cell>
          <cell r="G201">
            <v>2376</v>
          </cell>
          <cell r="H201">
            <v>538</v>
          </cell>
          <cell r="K201">
            <v>2376</v>
          </cell>
          <cell r="L201" t="str">
            <v>M00199</v>
          </cell>
        </row>
        <row r="202">
          <cell r="A202" t="str">
            <v>강이형관(PE 코팅)D800</v>
          </cell>
          <cell r="B202" t="str">
            <v>강이형관(PE 코팅)</v>
          </cell>
          <cell r="C202" t="str">
            <v>D800</v>
          </cell>
          <cell r="D202" t="str">
            <v>㎏</v>
          </cell>
          <cell r="G202">
            <v>2268</v>
          </cell>
          <cell r="H202">
            <v>538</v>
          </cell>
          <cell r="K202">
            <v>2268</v>
          </cell>
          <cell r="L202" t="str">
            <v>M00200</v>
          </cell>
        </row>
        <row r="203">
          <cell r="A203" t="str">
            <v>강이형관(PE 코팅)D900</v>
          </cell>
          <cell r="B203" t="str">
            <v>강이형관(PE 코팅)</v>
          </cell>
          <cell r="C203" t="str">
            <v>D900</v>
          </cell>
          <cell r="D203" t="str">
            <v>㎏</v>
          </cell>
          <cell r="G203">
            <v>2172</v>
          </cell>
          <cell r="H203">
            <v>538</v>
          </cell>
          <cell r="K203">
            <v>2172</v>
          </cell>
          <cell r="L203" t="str">
            <v>M00201</v>
          </cell>
        </row>
        <row r="204">
          <cell r="A204" t="str">
            <v>강이형관(PE 코팅)D1000</v>
          </cell>
          <cell r="B204" t="str">
            <v>강이형관(PE 코팅)</v>
          </cell>
          <cell r="C204" t="str">
            <v>D1000</v>
          </cell>
          <cell r="D204" t="str">
            <v>㎏</v>
          </cell>
          <cell r="G204">
            <v>2136</v>
          </cell>
          <cell r="H204">
            <v>538</v>
          </cell>
          <cell r="K204">
            <v>2136</v>
          </cell>
          <cell r="L204" t="str">
            <v>M00202</v>
          </cell>
        </row>
        <row r="205">
          <cell r="A205" t="str">
            <v>강이형관(PE 코팅)D1100</v>
          </cell>
          <cell r="B205" t="str">
            <v>강이형관(PE 코팅)</v>
          </cell>
          <cell r="C205" t="str">
            <v>D1100</v>
          </cell>
          <cell r="D205" t="str">
            <v>㎏</v>
          </cell>
          <cell r="G205">
            <v>1992</v>
          </cell>
          <cell r="H205">
            <v>538</v>
          </cell>
          <cell r="K205">
            <v>1992</v>
          </cell>
          <cell r="L205" t="str">
            <v>M00203</v>
          </cell>
        </row>
        <row r="206">
          <cell r="A206" t="str">
            <v>강이형관(PE 코팅)D1200</v>
          </cell>
          <cell r="B206" t="str">
            <v>강이형관(PE 코팅)</v>
          </cell>
          <cell r="C206" t="str">
            <v>D1200</v>
          </cell>
          <cell r="D206" t="str">
            <v>㎏</v>
          </cell>
          <cell r="G206">
            <v>1932</v>
          </cell>
          <cell r="H206">
            <v>538</v>
          </cell>
          <cell r="K206">
            <v>1932</v>
          </cell>
          <cell r="L206" t="str">
            <v>M00204</v>
          </cell>
        </row>
        <row r="207">
          <cell r="A207" t="str">
            <v>강이형관(PE 코팅)D1350</v>
          </cell>
          <cell r="B207" t="str">
            <v>강이형관(PE 코팅)</v>
          </cell>
          <cell r="C207" t="str">
            <v>D1350</v>
          </cell>
          <cell r="D207" t="str">
            <v>㎏</v>
          </cell>
          <cell r="G207">
            <v>1848</v>
          </cell>
          <cell r="H207">
            <v>538</v>
          </cell>
          <cell r="K207">
            <v>1848</v>
          </cell>
          <cell r="L207" t="str">
            <v>M00205</v>
          </cell>
        </row>
        <row r="208">
          <cell r="A208" t="str">
            <v>강이형관(PE 코팅)D1500</v>
          </cell>
          <cell r="B208" t="str">
            <v>강이형관(PE 코팅)</v>
          </cell>
          <cell r="C208" t="str">
            <v>D1500</v>
          </cell>
          <cell r="D208" t="str">
            <v>㎏</v>
          </cell>
          <cell r="G208">
            <v>1788</v>
          </cell>
          <cell r="H208">
            <v>538</v>
          </cell>
          <cell r="K208">
            <v>1788</v>
          </cell>
          <cell r="L208" t="str">
            <v>M00206</v>
          </cell>
        </row>
        <row r="209">
          <cell r="A209" t="str">
            <v>강이형관(PE 코팅)D1650</v>
          </cell>
          <cell r="B209" t="str">
            <v>강이형관(PE 코팅)</v>
          </cell>
          <cell r="C209" t="str">
            <v>D1650</v>
          </cell>
          <cell r="D209" t="str">
            <v>㎏</v>
          </cell>
          <cell r="G209">
            <v>1704</v>
          </cell>
          <cell r="H209">
            <v>538</v>
          </cell>
          <cell r="K209">
            <v>1704</v>
          </cell>
          <cell r="L209" t="str">
            <v>M00207</v>
          </cell>
        </row>
        <row r="210">
          <cell r="A210" t="str">
            <v>강이형관(PE 코팅)D1800</v>
          </cell>
          <cell r="B210" t="str">
            <v>강이형관(PE 코팅)</v>
          </cell>
          <cell r="C210" t="str">
            <v>D1800</v>
          </cell>
          <cell r="D210" t="str">
            <v>㎏</v>
          </cell>
          <cell r="G210">
            <v>1668</v>
          </cell>
          <cell r="H210">
            <v>538</v>
          </cell>
          <cell r="K210">
            <v>1668</v>
          </cell>
          <cell r="L210" t="str">
            <v>M00208</v>
          </cell>
        </row>
        <row r="211">
          <cell r="A211" t="str">
            <v>강이형관(PE 코팅)D2000</v>
          </cell>
          <cell r="B211" t="str">
            <v>강이형관(PE 코팅)</v>
          </cell>
          <cell r="C211" t="str">
            <v>D2000</v>
          </cell>
          <cell r="D211" t="str">
            <v>㎏</v>
          </cell>
          <cell r="G211">
            <v>1572</v>
          </cell>
          <cell r="H211">
            <v>538</v>
          </cell>
          <cell r="K211">
            <v>1572</v>
          </cell>
          <cell r="L211" t="str">
            <v>M00209</v>
          </cell>
        </row>
        <row r="212">
          <cell r="A212" t="str">
            <v>강판(T=4MM)</v>
          </cell>
          <cell r="B212" t="str">
            <v>강판</v>
          </cell>
          <cell r="C212" t="str">
            <v>(T=4MM)</v>
          </cell>
          <cell r="D212" t="str">
            <v>㎏</v>
          </cell>
          <cell r="G212">
            <v>364</v>
          </cell>
          <cell r="H212">
            <v>52</v>
          </cell>
          <cell r="K212">
            <v>364</v>
          </cell>
          <cell r="L212" t="str">
            <v>M00210</v>
          </cell>
        </row>
        <row r="213">
          <cell r="A213" t="str">
            <v>결속선(#20,φ0.9㎜)</v>
          </cell>
          <cell r="B213" t="str">
            <v>결속선</v>
          </cell>
          <cell r="C213" t="str">
            <v>(#20,φ0.9㎜)</v>
          </cell>
          <cell r="D213" t="str">
            <v>㎏</v>
          </cell>
          <cell r="G213">
            <v>600</v>
          </cell>
          <cell r="H213">
            <v>66</v>
          </cell>
          <cell r="K213">
            <v>600</v>
          </cell>
          <cell r="L213" t="str">
            <v>M00211</v>
          </cell>
        </row>
        <row r="214">
          <cell r="A214" t="str">
            <v>게이트밸브(청동)25MM(1")플랜지식</v>
          </cell>
          <cell r="B214" t="str">
            <v>게이트밸브(청동)</v>
          </cell>
          <cell r="C214" t="str">
            <v>25MM(1")플랜지식</v>
          </cell>
          <cell r="D214" t="str">
            <v>개</v>
          </cell>
          <cell r="G214">
            <v>4520</v>
          </cell>
          <cell r="H214">
            <v>577</v>
          </cell>
          <cell r="K214">
            <v>4520</v>
          </cell>
          <cell r="L214" t="str">
            <v>M00212</v>
          </cell>
        </row>
        <row r="215">
          <cell r="A215" t="str">
            <v>게이트밸브(청동)15MM(1/2")플랜지식</v>
          </cell>
          <cell r="B215" t="str">
            <v>게이트밸브(청동)</v>
          </cell>
          <cell r="C215" t="str">
            <v>15MM(1/2")플랜지식</v>
          </cell>
          <cell r="D215" t="str">
            <v>개</v>
          </cell>
          <cell r="G215">
            <v>2280</v>
          </cell>
          <cell r="H215">
            <v>577</v>
          </cell>
          <cell r="K215">
            <v>2280</v>
          </cell>
          <cell r="L215" t="str">
            <v>M00213</v>
          </cell>
        </row>
        <row r="216">
          <cell r="A216" t="str">
            <v>고무테이프</v>
          </cell>
          <cell r="B216" t="str">
            <v>고무테이프</v>
          </cell>
          <cell r="D216" t="str">
            <v>M</v>
          </cell>
          <cell r="G216">
            <v>88</v>
          </cell>
          <cell r="H216">
            <v>933</v>
          </cell>
          <cell r="K216">
            <v>88</v>
          </cell>
          <cell r="L216" t="str">
            <v>M00214</v>
          </cell>
        </row>
        <row r="217">
          <cell r="A217" t="str">
            <v>고무패킹(플랜지접합)(D=80㎜)</v>
          </cell>
          <cell r="B217" t="str">
            <v>고무패킹(플랜지접합)</v>
          </cell>
          <cell r="C217" t="str">
            <v>(D=80㎜)</v>
          </cell>
          <cell r="D217" t="str">
            <v>개</v>
          </cell>
          <cell r="G217">
            <v>950</v>
          </cell>
          <cell r="H217">
            <v>522</v>
          </cell>
          <cell r="K217">
            <v>950</v>
          </cell>
          <cell r="L217" t="str">
            <v>M00215</v>
          </cell>
        </row>
        <row r="218">
          <cell r="A218" t="str">
            <v>고무패킹(플랜지접합)(D=100㎜)</v>
          </cell>
          <cell r="B218" t="str">
            <v>고무패킹(플랜지접합)</v>
          </cell>
          <cell r="C218" t="str">
            <v>(D=100㎜)</v>
          </cell>
          <cell r="D218" t="str">
            <v>개</v>
          </cell>
          <cell r="G218">
            <v>1090</v>
          </cell>
          <cell r="H218">
            <v>522</v>
          </cell>
          <cell r="K218">
            <v>1090</v>
          </cell>
          <cell r="L218" t="str">
            <v>M00216</v>
          </cell>
        </row>
        <row r="219">
          <cell r="A219" t="str">
            <v>고무패킹(플랜지접합)(D=150㎜)</v>
          </cell>
          <cell r="B219" t="str">
            <v>고무패킹(플랜지접합)</v>
          </cell>
          <cell r="C219" t="str">
            <v>(D=150㎜)</v>
          </cell>
          <cell r="D219" t="str">
            <v>개</v>
          </cell>
          <cell r="G219">
            <v>1580</v>
          </cell>
          <cell r="H219">
            <v>522</v>
          </cell>
          <cell r="K219">
            <v>1580</v>
          </cell>
          <cell r="L219" t="str">
            <v>M00217</v>
          </cell>
        </row>
        <row r="220">
          <cell r="A220" t="str">
            <v>고무패킹(플랜지접합)(D=200㎜)</v>
          </cell>
          <cell r="B220" t="str">
            <v>고무패킹(플랜지접합)</v>
          </cell>
          <cell r="C220" t="str">
            <v>(D=200㎜)</v>
          </cell>
          <cell r="D220" t="str">
            <v>개</v>
          </cell>
          <cell r="G220">
            <v>1750</v>
          </cell>
          <cell r="H220">
            <v>522</v>
          </cell>
          <cell r="K220">
            <v>1750</v>
          </cell>
          <cell r="L220" t="str">
            <v>M00218</v>
          </cell>
        </row>
        <row r="221">
          <cell r="A221" t="str">
            <v>고무패킹(플랜지접합)(D=250㎜)</v>
          </cell>
          <cell r="B221" t="str">
            <v>고무패킹(플랜지접합)</v>
          </cell>
          <cell r="C221" t="str">
            <v>(D=250㎜)</v>
          </cell>
          <cell r="D221" t="str">
            <v>개</v>
          </cell>
          <cell r="G221">
            <v>2610</v>
          </cell>
          <cell r="H221">
            <v>522</v>
          </cell>
          <cell r="K221">
            <v>2610</v>
          </cell>
          <cell r="L221" t="str">
            <v>M00219</v>
          </cell>
        </row>
        <row r="222">
          <cell r="A222" t="str">
            <v>고무패킹(플랜지접합)(D=300㎜)</v>
          </cell>
          <cell r="B222" t="str">
            <v>고무패킹(플랜지접합)</v>
          </cell>
          <cell r="C222" t="str">
            <v>(D=300㎜)</v>
          </cell>
          <cell r="D222" t="str">
            <v>개</v>
          </cell>
          <cell r="G222">
            <v>3510</v>
          </cell>
          <cell r="H222">
            <v>522</v>
          </cell>
          <cell r="K222">
            <v>3510</v>
          </cell>
          <cell r="L222" t="str">
            <v>M00220</v>
          </cell>
        </row>
        <row r="223">
          <cell r="A223" t="str">
            <v>고무패킹(플랜지접합)(D=350㎜)</v>
          </cell>
          <cell r="B223" t="str">
            <v>고무패킹(플랜지접합)</v>
          </cell>
          <cell r="C223" t="str">
            <v>(D=350㎜)</v>
          </cell>
          <cell r="D223" t="str">
            <v>개</v>
          </cell>
          <cell r="G223">
            <v>3920</v>
          </cell>
          <cell r="H223">
            <v>522</v>
          </cell>
          <cell r="K223">
            <v>3920</v>
          </cell>
          <cell r="L223" t="str">
            <v>M00221</v>
          </cell>
        </row>
        <row r="224">
          <cell r="A224" t="str">
            <v>고무패킹(플랜지접합)(D=400㎜)</v>
          </cell>
          <cell r="B224" t="str">
            <v>고무패킹(플랜지접합)</v>
          </cell>
          <cell r="C224" t="str">
            <v>(D=400㎜)</v>
          </cell>
          <cell r="D224" t="str">
            <v>개</v>
          </cell>
          <cell r="G224">
            <v>4440</v>
          </cell>
          <cell r="H224">
            <v>522</v>
          </cell>
          <cell r="K224">
            <v>4440</v>
          </cell>
          <cell r="L224" t="str">
            <v>M00222</v>
          </cell>
        </row>
        <row r="225">
          <cell r="A225" t="str">
            <v>고무패킹(플랜지접합)(D=500㎜)</v>
          </cell>
          <cell r="B225" t="str">
            <v>고무패킹(플랜지접합)</v>
          </cell>
          <cell r="C225" t="str">
            <v>(D=500㎜)</v>
          </cell>
          <cell r="D225" t="str">
            <v>개</v>
          </cell>
          <cell r="G225">
            <v>6990</v>
          </cell>
          <cell r="H225">
            <v>522</v>
          </cell>
          <cell r="K225">
            <v>6990</v>
          </cell>
          <cell r="L225" t="str">
            <v>M00223</v>
          </cell>
        </row>
        <row r="226">
          <cell r="A226" t="str">
            <v>고무패킹(플랜지접합)(D=600㎜)</v>
          </cell>
          <cell r="B226" t="str">
            <v>고무패킹(플랜지접합)</v>
          </cell>
          <cell r="C226" t="str">
            <v>(D=600㎜)</v>
          </cell>
          <cell r="D226" t="str">
            <v>개</v>
          </cell>
          <cell r="G226">
            <v>10630</v>
          </cell>
          <cell r="H226">
            <v>522</v>
          </cell>
          <cell r="K226">
            <v>10630</v>
          </cell>
          <cell r="L226" t="str">
            <v>M00224</v>
          </cell>
        </row>
        <row r="227">
          <cell r="A227" t="str">
            <v>고무패킹(플랜지접합)(D=700㎜)</v>
          </cell>
          <cell r="B227" t="str">
            <v>고무패킹(플랜지접합)</v>
          </cell>
          <cell r="C227" t="str">
            <v>(D=700㎜)</v>
          </cell>
          <cell r="D227" t="str">
            <v>개</v>
          </cell>
          <cell r="G227">
            <v>14070</v>
          </cell>
          <cell r="H227">
            <v>522</v>
          </cell>
          <cell r="K227">
            <v>14070</v>
          </cell>
          <cell r="L227" t="str">
            <v>M00225</v>
          </cell>
        </row>
        <row r="228">
          <cell r="A228" t="str">
            <v>고무패킹(플랜지접합)(D=900㎜)</v>
          </cell>
          <cell r="B228" t="str">
            <v>고무패킹(플랜지접합)</v>
          </cell>
          <cell r="C228" t="str">
            <v>(D=900㎜)</v>
          </cell>
          <cell r="D228" t="str">
            <v>개</v>
          </cell>
          <cell r="G228">
            <v>22410</v>
          </cell>
          <cell r="H228">
            <v>522</v>
          </cell>
          <cell r="K228">
            <v>22410</v>
          </cell>
          <cell r="L228" t="str">
            <v>M00226</v>
          </cell>
        </row>
        <row r="229">
          <cell r="A229" t="str">
            <v>고무패킹(플랜지접합)(D=1000㎜)</v>
          </cell>
          <cell r="B229" t="str">
            <v>고무패킹(플랜지접합)</v>
          </cell>
          <cell r="C229" t="str">
            <v>(D=1000㎜)</v>
          </cell>
          <cell r="D229" t="str">
            <v>개</v>
          </cell>
          <cell r="G229">
            <v>27600</v>
          </cell>
          <cell r="H229">
            <v>522</v>
          </cell>
          <cell r="K229">
            <v>27600</v>
          </cell>
          <cell r="L229" t="str">
            <v>M00227</v>
          </cell>
        </row>
        <row r="230">
          <cell r="A230" t="str">
            <v>고무패킹(플랜지접합)(D=1100㎜)</v>
          </cell>
          <cell r="B230" t="str">
            <v>고무패킹(플랜지접합)</v>
          </cell>
          <cell r="C230" t="str">
            <v>(D=1100㎜)</v>
          </cell>
          <cell r="D230" t="str">
            <v>개</v>
          </cell>
          <cell r="G230">
            <v>35920</v>
          </cell>
          <cell r="H230">
            <v>522</v>
          </cell>
          <cell r="K230">
            <v>35920</v>
          </cell>
          <cell r="L230" t="str">
            <v>M00228</v>
          </cell>
        </row>
        <row r="231">
          <cell r="A231" t="str">
            <v>고무패킹(플랜지접합)(D=800㎜)</v>
          </cell>
          <cell r="B231" t="str">
            <v>고무패킹(플랜지접합)</v>
          </cell>
          <cell r="C231" t="str">
            <v>(D=800㎜)</v>
          </cell>
          <cell r="D231" t="str">
            <v>개</v>
          </cell>
          <cell r="G231">
            <v>17520</v>
          </cell>
          <cell r="H231">
            <v>522</v>
          </cell>
          <cell r="K231">
            <v>17520</v>
          </cell>
          <cell r="L231" t="str">
            <v>M00229</v>
          </cell>
        </row>
        <row r="232">
          <cell r="A232" t="str">
            <v>고무패킹(플랜지접합)(D=1200㎜)</v>
          </cell>
          <cell r="B232" t="str">
            <v>고무패킹(플랜지접합)</v>
          </cell>
          <cell r="C232" t="str">
            <v>(D=1200㎜)</v>
          </cell>
          <cell r="D232" t="str">
            <v>개</v>
          </cell>
          <cell r="G232">
            <v>40030</v>
          </cell>
          <cell r="H232">
            <v>522</v>
          </cell>
          <cell r="K232">
            <v>40030</v>
          </cell>
          <cell r="L232" t="str">
            <v>M00230</v>
          </cell>
        </row>
        <row r="233">
          <cell r="A233" t="str">
            <v>고무패킹(플랜지접합)(D=1350㎜)</v>
          </cell>
          <cell r="B233" t="str">
            <v>고무패킹(플랜지접합)</v>
          </cell>
          <cell r="C233" t="str">
            <v>(D=1350㎜)</v>
          </cell>
          <cell r="D233" t="str">
            <v>개</v>
          </cell>
          <cell r="G233">
            <v>50600</v>
          </cell>
          <cell r="H233">
            <v>522</v>
          </cell>
          <cell r="K233">
            <v>50600</v>
          </cell>
          <cell r="L233" t="str">
            <v>M00231</v>
          </cell>
        </row>
        <row r="234">
          <cell r="A234" t="str">
            <v>고무패킹(플랜지접합)(D=1500㎜)</v>
          </cell>
          <cell r="B234" t="str">
            <v>고무패킹(플랜지접합)</v>
          </cell>
          <cell r="C234" t="str">
            <v>(D=1500㎜)</v>
          </cell>
          <cell r="D234" t="str">
            <v>개</v>
          </cell>
          <cell r="G234">
            <v>62500</v>
          </cell>
          <cell r="H234">
            <v>522</v>
          </cell>
          <cell r="K234">
            <v>62500</v>
          </cell>
          <cell r="L234" t="str">
            <v>M00232</v>
          </cell>
        </row>
        <row r="235">
          <cell r="A235" t="str">
            <v>고무패킹(플랜지접합)(D=1800㎜)</v>
          </cell>
          <cell r="B235" t="str">
            <v>고무패킹(플랜지접합)</v>
          </cell>
          <cell r="C235" t="str">
            <v>(D=1800㎜)</v>
          </cell>
          <cell r="D235" t="str">
            <v>개</v>
          </cell>
          <cell r="G235">
            <v>90000</v>
          </cell>
          <cell r="H235">
            <v>522</v>
          </cell>
          <cell r="K235">
            <v>90000</v>
          </cell>
          <cell r="L235" t="str">
            <v>M00233</v>
          </cell>
        </row>
        <row r="236">
          <cell r="A236" t="str">
            <v>고무패킹(플랜지접합)(D=2200㎜)</v>
          </cell>
          <cell r="B236" t="str">
            <v>고무패킹(플랜지접합)</v>
          </cell>
          <cell r="C236" t="str">
            <v>(D=2200㎜)</v>
          </cell>
          <cell r="D236" t="str">
            <v>개</v>
          </cell>
          <cell r="G236">
            <v>134500</v>
          </cell>
          <cell r="H236">
            <v>522</v>
          </cell>
          <cell r="K236">
            <v>134500</v>
          </cell>
          <cell r="L236" t="str">
            <v>M00234</v>
          </cell>
        </row>
        <row r="237">
          <cell r="A237" t="str">
            <v>고무패킹(플랜지접합)(D=450mm)</v>
          </cell>
          <cell r="B237" t="str">
            <v>고무패킹(플랜지접합)</v>
          </cell>
          <cell r="C237" t="str">
            <v>(D=450mm)</v>
          </cell>
          <cell r="D237" t="str">
            <v>개</v>
          </cell>
          <cell r="G237">
            <v>5640</v>
          </cell>
          <cell r="H237">
            <v>522</v>
          </cell>
          <cell r="K237">
            <v>5640</v>
          </cell>
          <cell r="L237" t="str">
            <v>M00235</v>
          </cell>
        </row>
        <row r="238">
          <cell r="A238" t="str">
            <v>고무패킹(플랜지접합)(D=1600mm)</v>
          </cell>
          <cell r="B238" t="str">
            <v>고무패킹(플랜지접합)</v>
          </cell>
          <cell r="C238" t="str">
            <v>(D=1600mm)</v>
          </cell>
          <cell r="D238" t="str">
            <v>개</v>
          </cell>
          <cell r="G238">
            <v>71100</v>
          </cell>
          <cell r="H238">
            <v>522</v>
          </cell>
          <cell r="K238">
            <v>71100</v>
          </cell>
          <cell r="L238" t="str">
            <v>M00236</v>
          </cell>
        </row>
        <row r="239">
          <cell r="A239" t="str">
            <v>고무패킹(플랜지접합)(D=1650mm)</v>
          </cell>
          <cell r="B239" t="str">
            <v>고무패킹(플랜지접합)</v>
          </cell>
          <cell r="C239" t="str">
            <v>(D=1650mm)</v>
          </cell>
          <cell r="D239" t="str">
            <v>개</v>
          </cell>
          <cell r="G239">
            <v>75600</v>
          </cell>
          <cell r="H239">
            <v>522</v>
          </cell>
          <cell r="K239">
            <v>75600</v>
          </cell>
          <cell r="L239" t="str">
            <v>M00237</v>
          </cell>
        </row>
        <row r="240">
          <cell r="A240" t="str">
            <v>고무패킹(플랜지접합)(D=1900mm)</v>
          </cell>
          <cell r="B240" t="str">
            <v>고무패킹(플랜지접합)</v>
          </cell>
          <cell r="C240" t="str">
            <v>(D=1900mm)</v>
          </cell>
          <cell r="D240" t="str">
            <v>개</v>
          </cell>
          <cell r="G240">
            <v>100300</v>
          </cell>
          <cell r="H240">
            <v>522</v>
          </cell>
          <cell r="K240">
            <v>100300</v>
          </cell>
          <cell r="L240" t="str">
            <v>M00238</v>
          </cell>
        </row>
        <row r="241">
          <cell r="A241" t="str">
            <v>고무패킹(플랜지접합)(D=2000mm)</v>
          </cell>
          <cell r="B241" t="str">
            <v>고무패킹(플랜지접합)</v>
          </cell>
          <cell r="C241" t="str">
            <v>(D=2000mm)</v>
          </cell>
          <cell r="D241" t="str">
            <v>개</v>
          </cell>
          <cell r="G241">
            <v>111100</v>
          </cell>
          <cell r="H241">
            <v>522</v>
          </cell>
          <cell r="K241">
            <v>111100</v>
          </cell>
          <cell r="L241" t="str">
            <v>M00239</v>
          </cell>
        </row>
        <row r="242">
          <cell r="A242" t="str">
            <v>고무패킹(플랜지접합)(D=2100mm)</v>
          </cell>
          <cell r="B242" t="str">
            <v>고무패킹(플랜지접합)</v>
          </cell>
          <cell r="C242" t="str">
            <v>(D=2100mm)</v>
          </cell>
          <cell r="D242" t="str">
            <v>개</v>
          </cell>
          <cell r="G242">
            <v>122500</v>
          </cell>
          <cell r="H242">
            <v>522</v>
          </cell>
          <cell r="K242">
            <v>122500</v>
          </cell>
          <cell r="L242" t="str">
            <v>M00240</v>
          </cell>
        </row>
        <row r="243">
          <cell r="A243" t="str">
            <v>고무패킹(플랜지접합)(D=2300mm)</v>
          </cell>
          <cell r="B243" t="str">
            <v>고무패킹(플랜지접합)</v>
          </cell>
          <cell r="C243" t="str">
            <v>(D=2300mm)</v>
          </cell>
          <cell r="D243" t="str">
            <v>개</v>
          </cell>
          <cell r="G243">
            <v>147000</v>
          </cell>
          <cell r="H243">
            <v>522</v>
          </cell>
          <cell r="K243">
            <v>147000</v>
          </cell>
          <cell r="L243" t="str">
            <v>M00241</v>
          </cell>
        </row>
        <row r="244">
          <cell r="A244" t="str">
            <v>고무패킹(플랜지접합)(D=2400mm)</v>
          </cell>
          <cell r="B244" t="str">
            <v>고무패킹(플랜지접합)</v>
          </cell>
          <cell r="C244" t="str">
            <v>(D=2400mm)</v>
          </cell>
          <cell r="D244" t="str">
            <v>개</v>
          </cell>
          <cell r="G244">
            <v>160100</v>
          </cell>
          <cell r="H244">
            <v>522</v>
          </cell>
          <cell r="K244">
            <v>160100</v>
          </cell>
          <cell r="L244" t="str">
            <v>M00242</v>
          </cell>
        </row>
        <row r="245">
          <cell r="A245" t="str">
            <v>고무패킹(플랜지접합)(D=2500mm)</v>
          </cell>
          <cell r="B245" t="str">
            <v>고무패킹(플랜지접합)</v>
          </cell>
          <cell r="C245" t="str">
            <v>(D=2500mm)</v>
          </cell>
          <cell r="D245" t="str">
            <v>개</v>
          </cell>
          <cell r="G245">
            <v>173700</v>
          </cell>
          <cell r="H245">
            <v>522</v>
          </cell>
          <cell r="K245">
            <v>173700</v>
          </cell>
          <cell r="L245" t="str">
            <v>M00243</v>
          </cell>
        </row>
        <row r="246">
          <cell r="A246" t="str">
            <v>고무패킹(플랜지접합)(D=2600mm)</v>
          </cell>
          <cell r="B246" t="str">
            <v>고무패킹(플랜지접합)</v>
          </cell>
          <cell r="C246" t="str">
            <v>(D=2600mm)</v>
          </cell>
          <cell r="D246" t="str">
            <v>개</v>
          </cell>
          <cell r="G246">
            <v>187900</v>
          </cell>
          <cell r="H246">
            <v>522</v>
          </cell>
          <cell r="K246">
            <v>187900</v>
          </cell>
          <cell r="L246" t="str">
            <v>M00244</v>
          </cell>
        </row>
        <row r="247">
          <cell r="A247" t="str">
            <v>고무패킹(플랜지접합)(D=2700mm)</v>
          </cell>
          <cell r="B247" t="str">
            <v>고무패킹(플랜지접합)</v>
          </cell>
          <cell r="C247" t="str">
            <v>(D=2700mm)</v>
          </cell>
          <cell r="D247" t="str">
            <v>개</v>
          </cell>
          <cell r="G247">
            <v>202600</v>
          </cell>
          <cell r="H247">
            <v>522</v>
          </cell>
          <cell r="K247">
            <v>202600</v>
          </cell>
          <cell r="L247" t="str">
            <v>M00245</v>
          </cell>
        </row>
        <row r="248">
          <cell r="A248" t="str">
            <v>고무패킹(플랜지접합)(D=2800mm)</v>
          </cell>
          <cell r="B248" t="str">
            <v>고무패킹(플랜지접합)</v>
          </cell>
          <cell r="C248" t="str">
            <v>(D=2800mm)</v>
          </cell>
          <cell r="D248" t="str">
            <v>개</v>
          </cell>
          <cell r="G248">
            <v>217900</v>
          </cell>
          <cell r="H248">
            <v>522</v>
          </cell>
          <cell r="K248">
            <v>217900</v>
          </cell>
          <cell r="L248" t="str">
            <v>M00246</v>
          </cell>
        </row>
        <row r="249">
          <cell r="A249" t="str">
            <v>고무패킹(플랜지접합)(D=2900mm)</v>
          </cell>
          <cell r="B249" t="str">
            <v>고무패킹(플랜지접합)</v>
          </cell>
          <cell r="C249" t="str">
            <v>(D=2900mm)</v>
          </cell>
          <cell r="D249" t="str">
            <v>개</v>
          </cell>
          <cell r="G249">
            <v>233700</v>
          </cell>
          <cell r="H249">
            <v>522</v>
          </cell>
          <cell r="K249">
            <v>233700</v>
          </cell>
          <cell r="L249" t="str">
            <v>M00247</v>
          </cell>
        </row>
        <row r="250">
          <cell r="A250" t="str">
            <v>고무패킹(플랜지접합)(D=3000mm)</v>
          </cell>
          <cell r="B250" t="str">
            <v>고무패킹(플랜지접합)</v>
          </cell>
          <cell r="C250" t="str">
            <v>(D=3000mm)</v>
          </cell>
          <cell r="D250" t="str">
            <v>개</v>
          </cell>
          <cell r="G250">
            <v>250100</v>
          </cell>
          <cell r="H250">
            <v>522</v>
          </cell>
          <cell r="K250">
            <v>250100</v>
          </cell>
          <cell r="L250" t="str">
            <v>M00248</v>
          </cell>
        </row>
        <row r="251">
          <cell r="A251" t="str">
            <v>고철</v>
          </cell>
          <cell r="B251" t="str">
            <v>고철</v>
          </cell>
          <cell r="D251" t="str">
            <v>TON</v>
          </cell>
          <cell r="G251">
            <v>-94000</v>
          </cell>
          <cell r="H251">
            <v>1175</v>
          </cell>
          <cell r="K251">
            <v>-94000</v>
          </cell>
          <cell r="L251" t="str">
            <v>M00249</v>
          </cell>
        </row>
        <row r="252">
          <cell r="A252" t="str">
            <v>고철(kg)</v>
          </cell>
          <cell r="B252" t="str">
            <v>고철</v>
          </cell>
          <cell r="C252" t="str">
            <v>(kg)</v>
          </cell>
          <cell r="D252" t="str">
            <v>kg</v>
          </cell>
          <cell r="G252">
            <v>-94</v>
          </cell>
          <cell r="H252">
            <v>1175</v>
          </cell>
          <cell r="K252">
            <v>-94</v>
          </cell>
          <cell r="L252" t="str">
            <v>M00250</v>
          </cell>
        </row>
        <row r="253">
          <cell r="A253" t="str">
            <v>공기밸브(쌍구)D80</v>
          </cell>
          <cell r="B253" t="str">
            <v>공기밸브(쌍구)</v>
          </cell>
          <cell r="C253" t="str">
            <v>D80</v>
          </cell>
          <cell r="D253" t="str">
            <v>EA</v>
          </cell>
          <cell r="E253">
            <v>249909</v>
          </cell>
          <cell r="G253">
            <v>522000</v>
          </cell>
          <cell r="H253">
            <v>600</v>
          </cell>
          <cell r="K253">
            <v>249909</v>
          </cell>
          <cell r="L253" t="str">
            <v>M00251</v>
          </cell>
        </row>
        <row r="254">
          <cell r="A254" t="str">
            <v>공기밸브(쌍구)D100</v>
          </cell>
          <cell r="B254" t="str">
            <v>공기밸브(쌍구)</v>
          </cell>
          <cell r="C254" t="str">
            <v>D100</v>
          </cell>
          <cell r="D254" t="str">
            <v>EA</v>
          </cell>
          <cell r="E254">
            <v>334909</v>
          </cell>
          <cell r="G254">
            <v>630000</v>
          </cell>
          <cell r="H254">
            <v>600</v>
          </cell>
          <cell r="K254">
            <v>334909</v>
          </cell>
          <cell r="L254" t="str">
            <v>M00252</v>
          </cell>
        </row>
        <row r="255">
          <cell r="A255" t="str">
            <v>공기밸브(쌍구)D150</v>
          </cell>
          <cell r="B255" t="str">
            <v>공기밸브(쌍구)</v>
          </cell>
          <cell r="C255" t="str">
            <v>D150</v>
          </cell>
          <cell r="D255" t="str">
            <v>EA</v>
          </cell>
          <cell r="E255">
            <v>601090</v>
          </cell>
          <cell r="G255">
            <v>918000</v>
          </cell>
          <cell r="H255">
            <v>600</v>
          </cell>
          <cell r="K255">
            <v>601090</v>
          </cell>
          <cell r="L255" t="str">
            <v>M00253</v>
          </cell>
        </row>
        <row r="256">
          <cell r="A256" t="str">
            <v>공기밸브(쌍구)D200</v>
          </cell>
          <cell r="B256" t="str">
            <v>공기밸브(쌍구)</v>
          </cell>
          <cell r="C256" t="str">
            <v>D200</v>
          </cell>
          <cell r="D256" t="str">
            <v>EA</v>
          </cell>
          <cell r="G256">
            <v>1512000</v>
          </cell>
          <cell r="H256">
            <v>600</v>
          </cell>
          <cell r="K256">
            <v>1512000</v>
          </cell>
          <cell r="L256" t="str">
            <v>M00254</v>
          </cell>
        </row>
        <row r="257">
          <cell r="A257" t="str">
            <v>공기밸브(쌍구)D250</v>
          </cell>
          <cell r="B257" t="str">
            <v>공기밸브(쌍구)</v>
          </cell>
          <cell r="C257" t="str">
            <v>D250</v>
          </cell>
          <cell r="D257" t="str">
            <v>EA</v>
          </cell>
          <cell r="G257">
            <v>1980000</v>
          </cell>
          <cell r="H257">
            <v>600</v>
          </cell>
          <cell r="K257">
            <v>1980000</v>
          </cell>
          <cell r="L257" t="str">
            <v>M00255</v>
          </cell>
        </row>
        <row r="258">
          <cell r="A258" t="str">
            <v>급속공기밸브D80</v>
          </cell>
          <cell r="B258" t="str">
            <v>급속공기밸브</v>
          </cell>
          <cell r="C258" t="str">
            <v>D80</v>
          </cell>
          <cell r="D258" t="str">
            <v>EA</v>
          </cell>
          <cell r="E258">
            <v>156500</v>
          </cell>
          <cell r="G258">
            <v>180000</v>
          </cell>
          <cell r="H258">
            <v>600</v>
          </cell>
          <cell r="K258">
            <v>156500</v>
          </cell>
          <cell r="L258" t="str">
            <v>M00256</v>
          </cell>
        </row>
        <row r="259">
          <cell r="A259" t="str">
            <v>급속공기밸브D100</v>
          </cell>
          <cell r="B259" t="str">
            <v>급속공기밸브</v>
          </cell>
          <cell r="C259" t="str">
            <v>D100</v>
          </cell>
          <cell r="D259" t="str">
            <v>EA</v>
          </cell>
          <cell r="E259">
            <v>183409</v>
          </cell>
          <cell r="G259">
            <v>224000</v>
          </cell>
          <cell r="H259">
            <v>600</v>
          </cell>
          <cell r="K259">
            <v>183409</v>
          </cell>
          <cell r="L259" t="str">
            <v>M00257</v>
          </cell>
        </row>
        <row r="260">
          <cell r="A260" t="str">
            <v>급속공기밸브D150</v>
          </cell>
          <cell r="B260" t="str">
            <v>급속공기밸브</v>
          </cell>
          <cell r="C260" t="str">
            <v>D150</v>
          </cell>
          <cell r="D260" t="str">
            <v>EA</v>
          </cell>
          <cell r="E260">
            <v>359227</v>
          </cell>
          <cell r="G260">
            <v>445000</v>
          </cell>
          <cell r="H260">
            <v>600</v>
          </cell>
          <cell r="K260">
            <v>359227</v>
          </cell>
          <cell r="L260" t="str">
            <v>M00258</v>
          </cell>
        </row>
        <row r="261">
          <cell r="A261" t="str">
            <v>급속공기밸브D200</v>
          </cell>
          <cell r="B261" t="str">
            <v>급속공기밸브</v>
          </cell>
          <cell r="C261" t="str">
            <v>D200</v>
          </cell>
          <cell r="D261" t="str">
            <v>EA</v>
          </cell>
          <cell r="E261">
            <v>715454</v>
          </cell>
          <cell r="G261">
            <v>891000</v>
          </cell>
          <cell r="H261">
            <v>600</v>
          </cell>
          <cell r="K261">
            <v>715454</v>
          </cell>
          <cell r="L261" t="str">
            <v>M00259</v>
          </cell>
        </row>
        <row r="262">
          <cell r="A262" t="str">
            <v>니플(백관)25MM(1")나사식</v>
          </cell>
          <cell r="B262" t="str">
            <v>니플(백관)</v>
          </cell>
          <cell r="C262" t="str">
            <v>25MM(1")나사식</v>
          </cell>
          <cell r="D262" t="str">
            <v>개</v>
          </cell>
          <cell r="E262">
            <v>566</v>
          </cell>
          <cell r="G262">
            <v>544</v>
          </cell>
          <cell r="H262">
            <v>496</v>
          </cell>
          <cell r="K262">
            <v>544</v>
          </cell>
          <cell r="L262" t="str">
            <v>M00260</v>
          </cell>
        </row>
        <row r="263">
          <cell r="A263" t="str">
            <v>레미콘(25-240-8)</v>
          </cell>
          <cell r="B263" t="str">
            <v>레미콘</v>
          </cell>
          <cell r="C263" t="str">
            <v>(25-240-8)</v>
          </cell>
          <cell r="D263" t="str">
            <v>㎥</v>
          </cell>
          <cell r="E263">
            <v>38409</v>
          </cell>
          <cell r="G263">
            <v>48710</v>
          </cell>
          <cell r="H263">
            <v>116</v>
          </cell>
          <cell r="K263">
            <v>38409</v>
          </cell>
          <cell r="L263" t="str">
            <v>M00261</v>
          </cell>
        </row>
        <row r="264">
          <cell r="A264" t="str">
            <v>레미콘(25-210-12)</v>
          </cell>
          <cell r="B264" t="str">
            <v>레미콘</v>
          </cell>
          <cell r="C264" t="str">
            <v>(25-210-12)</v>
          </cell>
          <cell r="D264" t="str">
            <v>㎥</v>
          </cell>
          <cell r="E264">
            <v>42227</v>
          </cell>
          <cell r="G264">
            <v>46530</v>
          </cell>
          <cell r="H264">
            <v>115</v>
          </cell>
          <cell r="K264">
            <v>42227</v>
          </cell>
          <cell r="L264" t="str">
            <v>M00262</v>
          </cell>
        </row>
        <row r="265">
          <cell r="A265" t="str">
            <v>레미콘(40-180-8)</v>
          </cell>
          <cell r="B265" t="str">
            <v>레미콘</v>
          </cell>
          <cell r="C265" t="str">
            <v>(40-180-8)</v>
          </cell>
          <cell r="D265" t="str">
            <v>㎥</v>
          </cell>
          <cell r="E265">
            <v>38218</v>
          </cell>
          <cell r="G265">
            <v>40390</v>
          </cell>
          <cell r="H265">
            <v>118</v>
          </cell>
          <cell r="K265">
            <v>38218</v>
          </cell>
          <cell r="L265" t="str">
            <v>M00263</v>
          </cell>
        </row>
        <row r="266">
          <cell r="A266" t="str">
            <v>레미콘(40-180-12)</v>
          </cell>
          <cell r="B266" t="str">
            <v>레미콘</v>
          </cell>
          <cell r="C266" t="str">
            <v>(40-180-12)</v>
          </cell>
          <cell r="D266" t="str">
            <v>㎥</v>
          </cell>
          <cell r="E266">
            <v>38718</v>
          </cell>
          <cell r="G266">
            <v>41230</v>
          </cell>
          <cell r="H266">
            <v>118</v>
          </cell>
          <cell r="K266">
            <v>38718</v>
          </cell>
          <cell r="L266" t="str">
            <v>M00264</v>
          </cell>
        </row>
        <row r="267">
          <cell r="A267" t="str">
            <v>마그네슘양극17LB</v>
          </cell>
          <cell r="B267" t="str">
            <v>마그네슘양극</v>
          </cell>
          <cell r="C267" t="str">
            <v>17LB</v>
          </cell>
          <cell r="D267" t="str">
            <v>개</v>
          </cell>
          <cell r="G267">
            <v>230000</v>
          </cell>
          <cell r="H267" t="str">
            <v>견적</v>
          </cell>
          <cell r="K267">
            <v>230000</v>
          </cell>
          <cell r="L267" t="str">
            <v>M00265</v>
          </cell>
        </row>
        <row r="268">
          <cell r="A268" t="str">
            <v>매스틱(3t*400mm*6m)</v>
          </cell>
          <cell r="B268" t="str">
            <v>매스틱</v>
          </cell>
          <cell r="C268" t="str">
            <v>(3t*400mm*6m)</v>
          </cell>
          <cell r="D268" t="str">
            <v>m</v>
          </cell>
          <cell r="G268">
            <v>15000</v>
          </cell>
          <cell r="H268">
            <v>509</v>
          </cell>
          <cell r="K268">
            <v>15000</v>
          </cell>
          <cell r="L268" t="str">
            <v>M00266</v>
          </cell>
        </row>
        <row r="269">
          <cell r="A269" t="str">
            <v>맨홀뚜껑(상수도용:φ766㎜)</v>
          </cell>
          <cell r="B269" t="str">
            <v>맨홀뚜껑</v>
          </cell>
          <cell r="C269" t="str">
            <v>(상수도용:φ766㎜)</v>
          </cell>
          <cell r="D269" t="str">
            <v>조</v>
          </cell>
          <cell r="E269">
            <v>183636</v>
          </cell>
          <cell r="G269">
            <v>292400</v>
          </cell>
          <cell r="H269">
            <v>176</v>
          </cell>
          <cell r="K269">
            <v>183636</v>
          </cell>
          <cell r="L269" t="str">
            <v>M00267</v>
          </cell>
        </row>
        <row r="270">
          <cell r="A270" t="str">
            <v>모래(상차도)</v>
          </cell>
          <cell r="B270" t="str">
            <v>모래</v>
          </cell>
          <cell r="C270" t="str">
            <v>(상차도)</v>
          </cell>
          <cell r="D270" t="str">
            <v>㎥</v>
          </cell>
          <cell r="G270">
            <v>7000</v>
          </cell>
          <cell r="H270">
            <v>109</v>
          </cell>
          <cell r="K270">
            <v>7000</v>
          </cell>
          <cell r="L270" t="str">
            <v>M00268</v>
          </cell>
        </row>
        <row r="271">
          <cell r="A271" t="str">
            <v>못(N75)</v>
          </cell>
          <cell r="B271" t="str">
            <v>못</v>
          </cell>
          <cell r="C271" t="str">
            <v>(N75)</v>
          </cell>
          <cell r="D271" t="str">
            <v>㎏</v>
          </cell>
          <cell r="G271">
            <v>660</v>
          </cell>
          <cell r="H271">
            <v>69</v>
          </cell>
          <cell r="K271">
            <v>660</v>
          </cell>
          <cell r="L271" t="str">
            <v>M00269</v>
          </cell>
        </row>
        <row r="272">
          <cell r="A272" t="str">
            <v>박리제(중유:3.0W%)</v>
          </cell>
          <cell r="B272" t="str">
            <v>박리제</v>
          </cell>
          <cell r="C272" t="str">
            <v>(중유:3.0W%)</v>
          </cell>
          <cell r="D272" t="str">
            <v>ℓ</v>
          </cell>
          <cell r="G272">
            <v>249.07</v>
          </cell>
          <cell r="H272">
            <v>1161</v>
          </cell>
          <cell r="K272">
            <v>249.07</v>
          </cell>
          <cell r="L272" t="str">
            <v>M00270</v>
          </cell>
        </row>
        <row r="273">
          <cell r="A273" t="str">
            <v>받침철물(강관비계용)</v>
          </cell>
          <cell r="B273" t="str">
            <v>받침철물</v>
          </cell>
          <cell r="C273" t="str">
            <v>(강관비계용)</v>
          </cell>
          <cell r="D273" t="str">
            <v>개</v>
          </cell>
          <cell r="G273">
            <v>1000</v>
          </cell>
          <cell r="H273">
            <v>143</v>
          </cell>
          <cell r="K273">
            <v>1000</v>
          </cell>
          <cell r="L273" t="str">
            <v>M00271</v>
          </cell>
        </row>
        <row r="274">
          <cell r="A274" t="str">
            <v>버터플라이밸브D400</v>
          </cell>
          <cell r="B274" t="str">
            <v>버터플라이밸브</v>
          </cell>
          <cell r="C274" t="str">
            <v>D400</v>
          </cell>
          <cell r="D274" t="str">
            <v>EA</v>
          </cell>
          <cell r="G274">
            <v>1428000</v>
          </cell>
          <cell r="H274">
            <v>598</v>
          </cell>
          <cell r="K274">
            <v>1428000</v>
          </cell>
          <cell r="L274" t="str">
            <v>M00272</v>
          </cell>
        </row>
        <row r="275">
          <cell r="A275" t="str">
            <v>버터플라이밸브D450</v>
          </cell>
          <cell r="B275" t="str">
            <v>버터플라이밸브</v>
          </cell>
          <cell r="C275" t="str">
            <v>D450</v>
          </cell>
          <cell r="D275" t="str">
            <v>EA</v>
          </cell>
          <cell r="G275">
            <v>1585000</v>
          </cell>
          <cell r="H275">
            <v>598</v>
          </cell>
          <cell r="K275">
            <v>1585000</v>
          </cell>
          <cell r="L275" t="str">
            <v>M00273</v>
          </cell>
        </row>
        <row r="276">
          <cell r="A276" t="str">
            <v>버터플라이밸브D500</v>
          </cell>
          <cell r="B276" t="str">
            <v>버터플라이밸브</v>
          </cell>
          <cell r="C276" t="str">
            <v>D500</v>
          </cell>
          <cell r="D276" t="str">
            <v>EA</v>
          </cell>
          <cell r="G276">
            <v>1755000</v>
          </cell>
          <cell r="H276">
            <v>598</v>
          </cell>
          <cell r="K276">
            <v>1755000</v>
          </cell>
          <cell r="L276" t="str">
            <v>M00274</v>
          </cell>
        </row>
        <row r="277">
          <cell r="A277" t="str">
            <v>버터플라이밸브D600</v>
          </cell>
          <cell r="B277" t="str">
            <v>버터플라이밸브</v>
          </cell>
          <cell r="C277" t="str">
            <v>D600</v>
          </cell>
          <cell r="D277" t="str">
            <v>EA</v>
          </cell>
          <cell r="G277">
            <v>2826000</v>
          </cell>
          <cell r="H277">
            <v>598</v>
          </cell>
          <cell r="K277">
            <v>2826000</v>
          </cell>
          <cell r="L277" t="str">
            <v>M00275</v>
          </cell>
        </row>
        <row r="278">
          <cell r="A278" t="str">
            <v>버터플라이밸브D700</v>
          </cell>
          <cell r="B278" t="str">
            <v>버터플라이밸브</v>
          </cell>
          <cell r="C278" t="str">
            <v>D700</v>
          </cell>
          <cell r="D278" t="str">
            <v>EA</v>
          </cell>
          <cell r="G278">
            <v>3812000</v>
          </cell>
          <cell r="H278">
            <v>598</v>
          </cell>
          <cell r="K278">
            <v>3812000</v>
          </cell>
          <cell r="L278" t="str">
            <v>M00276</v>
          </cell>
        </row>
        <row r="279">
          <cell r="A279" t="str">
            <v>버터플라이밸브D800</v>
          </cell>
          <cell r="B279" t="str">
            <v>버터플라이밸브</v>
          </cell>
          <cell r="C279" t="str">
            <v>D800</v>
          </cell>
          <cell r="D279" t="str">
            <v>EA</v>
          </cell>
          <cell r="G279">
            <v>5385000</v>
          </cell>
          <cell r="H279">
            <v>598</v>
          </cell>
          <cell r="K279">
            <v>5385000</v>
          </cell>
          <cell r="L279" t="str">
            <v>M00277</v>
          </cell>
        </row>
        <row r="280">
          <cell r="A280" t="str">
            <v>버터플라이밸브D900</v>
          </cell>
          <cell r="B280" t="str">
            <v>버터플라이밸브</v>
          </cell>
          <cell r="C280" t="str">
            <v>D900</v>
          </cell>
          <cell r="D280" t="str">
            <v>EA</v>
          </cell>
          <cell r="G280">
            <v>7381000</v>
          </cell>
          <cell r="H280">
            <v>598</v>
          </cell>
          <cell r="K280">
            <v>7381000</v>
          </cell>
          <cell r="L280" t="str">
            <v>M00278</v>
          </cell>
        </row>
        <row r="281">
          <cell r="A281" t="str">
            <v>버터플라이밸브D1000</v>
          </cell>
          <cell r="B281" t="str">
            <v>버터플라이밸브</v>
          </cell>
          <cell r="C281" t="str">
            <v>D1000</v>
          </cell>
          <cell r="D281" t="str">
            <v>EA</v>
          </cell>
          <cell r="G281">
            <v>9051000</v>
          </cell>
          <cell r="H281">
            <v>598</v>
          </cell>
          <cell r="K281">
            <v>9051000</v>
          </cell>
          <cell r="L281" t="str">
            <v>M00279</v>
          </cell>
        </row>
        <row r="282">
          <cell r="A282" t="str">
            <v>버터플라이밸브D1100</v>
          </cell>
          <cell r="B282" t="str">
            <v>버터플라이밸브</v>
          </cell>
          <cell r="C282" t="str">
            <v>D1100</v>
          </cell>
          <cell r="D282" t="str">
            <v>EA</v>
          </cell>
          <cell r="G282">
            <v>13371000</v>
          </cell>
          <cell r="H282">
            <v>598</v>
          </cell>
          <cell r="K282">
            <v>13371000</v>
          </cell>
          <cell r="L282" t="str">
            <v>M00280</v>
          </cell>
        </row>
        <row r="283">
          <cell r="A283" t="str">
            <v>버터플라이밸브D1200</v>
          </cell>
          <cell r="B283" t="str">
            <v>버터플라이밸브</v>
          </cell>
          <cell r="C283" t="str">
            <v>D1200</v>
          </cell>
          <cell r="D283" t="str">
            <v>EA</v>
          </cell>
          <cell r="G283">
            <v>15524000</v>
          </cell>
          <cell r="H283">
            <v>598</v>
          </cell>
          <cell r="K283">
            <v>15524000</v>
          </cell>
          <cell r="L283" t="str">
            <v>M00281</v>
          </cell>
        </row>
        <row r="284">
          <cell r="A284" t="str">
            <v>버터플라이밸브D1350</v>
          </cell>
          <cell r="B284" t="str">
            <v>버터플라이밸브</v>
          </cell>
          <cell r="C284" t="str">
            <v>D1350</v>
          </cell>
          <cell r="D284" t="str">
            <v>EA</v>
          </cell>
          <cell r="G284">
            <v>21296000</v>
          </cell>
          <cell r="H284">
            <v>598</v>
          </cell>
          <cell r="K284">
            <v>21296000</v>
          </cell>
          <cell r="L284" t="str">
            <v>M00282</v>
          </cell>
        </row>
        <row r="285">
          <cell r="A285" t="str">
            <v>버터플라이밸브D1500</v>
          </cell>
          <cell r="B285" t="str">
            <v>버터플라이밸브</v>
          </cell>
          <cell r="C285" t="str">
            <v>D1500</v>
          </cell>
          <cell r="D285" t="str">
            <v>EA</v>
          </cell>
          <cell r="G285">
            <v>25918000</v>
          </cell>
          <cell r="H285">
            <v>598</v>
          </cell>
          <cell r="K285">
            <v>25918000</v>
          </cell>
          <cell r="L285" t="str">
            <v>M00283</v>
          </cell>
        </row>
        <row r="286">
          <cell r="A286" t="str">
            <v>버터플라이밸브D1600</v>
          </cell>
          <cell r="B286" t="str">
            <v>버터플라이밸브</v>
          </cell>
          <cell r="C286" t="str">
            <v>D1600</v>
          </cell>
          <cell r="D286" t="str">
            <v>EA</v>
          </cell>
          <cell r="G286">
            <v>28374000</v>
          </cell>
          <cell r="H286">
            <v>598</v>
          </cell>
          <cell r="K286">
            <v>28374000</v>
          </cell>
          <cell r="L286" t="str">
            <v>M00284</v>
          </cell>
        </row>
        <row r="287">
          <cell r="A287" t="str">
            <v>버터플라이밸브D1650</v>
          </cell>
          <cell r="B287" t="str">
            <v>버터플라이밸브</v>
          </cell>
          <cell r="C287" t="str">
            <v>D1650</v>
          </cell>
          <cell r="D287" t="str">
            <v>EA</v>
          </cell>
          <cell r="G287">
            <v>30831000</v>
          </cell>
          <cell r="H287">
            <v>598</v>
          </cell>
          <cell r="K287">
            <v>30831000</v>
          </cell>
          <cell r="L287" t="str">
            <v>M00285</v>
          </cell>
        </row>
        <row r="288">
          <cell r="A288" t="str">
            <v>버터플라이밸브D1800</v>
          </cell>
          <cell r="B288" t="str">
            <v>버터플라이밸브</v>
          </cell>
          <cell r="C288" t="str">
            <v>D1800</v>
          </cell>
          <cell r="D288" t="str">
            <v>EA</v>
          </cell>
          <cell r="G288">
            <v>35066000</v>
          </cell>
          <cell r="H288">
            <v>598</v>
          </cell>
          <cell r="K288">
            <v>35066000</v>
          </cell>
          <cell r="L288" t="str">
            <v>M00286</v>
          </cell>
        </row>
        <row r="289">
          <cell r="A289" t="str">
            <v>버터플라이밸브D1900</v>
          </cell>
          <cell r="B289" t="str">
            <v>버터플라이밸브</v>
          </cell>
          <cell r="C289" t="str">
            <v>D1900</v>
          </cell>
          <cell r="D289" t="str">
            <v>EA</v>
          </cell>
          <cell r="G289">
            <v>37165000</v>
          </cell>
          <cell r="H289">
            <v>598</v>
          </cell>
          <cell r="K289">
            <v>37165000</v>
          </cell>
          <cell r="L289" t="str">
            <v>M00287</v>
          </cell>
        </row>
        <row r="290">
          <cell r="A290" t="str">
            <v>버터플라이밸브D2000</v>
          </cell>
          <cell r="B290" t="str">
            <v>버터플라이밸브</v>
          </cell>
          <cell r="C290" t="str">
            <v>D2000</v>
          </cell>
          <cell r="D290" t="str">
            <v>EA</v>
          </cell>
          <cell r="G290">
            <v>39265000</v>
          </cell>
          <cell r="H290">
            <v>598</v>
          </cell>
          <cell r="K290">
            <v>39265000</v>
          </cell>
          <cell r="L290" t="str">
            <v>M00288</v>
          </cell>
        </row>
        <row r="291">
          <cell r="A291" t="str">
            <v>버터플라이밸브D2100</v>
          </cell>
          <cell r="B291" t="str">
            <v>버터플라이밸브</v>
          </cell>
          <cell r="C291" t="str">
            <v>D2100</v>
          </cell>
          <cell r="D291" t="str">
            <v>EA</v>
          </cell>
          <cell r="G291">
            <v>40717000</v>
          </cell>
          <cell r="H291">
            <v>598</v>
          </cell>
          <cell r="K291">
            <v>40717000</v>
          </cell>
          <cell r="L291" t="str">
            <v>M00289</v>
          </cell>
        </row>
        <row r="292">
          <cell r="A292" t="str">
            <v>버터플라이밸브D2200</v>
          </cell>
          <cell r="B292" t="str">
            <v>버터플라이밸브</v>
          </cell>
          <cell r="C292" t="str">
            <v>D2200</v>
          </cell>
          <cell r="D292" t="str">
            <v>EA</v>
          </cell>
          <cell r="G292">
            <v>42169000</v>
          </cell>
          <cell r="H292">
            <v>598</v>
          </cell>
          <cell r="K292">
            <v>42169000</v>
          </cell>
          <cell r="L292" t="str">
            <v>M00290</v>
          </cell>
        </row>
        <row r="293">
          <cell r="A293" t="str">
            <v>버터플라이밸브D2300</v>
          </cell>
          <cell r="B293" t="str">
            <v>버터플라이밸브</v>
          </cell>
          <cell r="C293" t="str">
            <v>D2300</v>
          </cell>
          <cell r="D293" t="str">
            <v>EA</v>
          </cell>
          <cell r="G293">
            <v>46180000</v>
          </cell>
          <cell r="H293">
            <v>598</v>
          </cell>
          <cell r="K293">
            <v>46180000</v>
          </cell>
          <cell r="L293" t="str">
            <v>M00291</v>
          </cell>
        </row>
        <row r="294">
          <cell r="A294" t="str">
            <v>버터플라이밸브D2400</v>
          </cell>
          <cell r="B294" t="str">
            <v>버터플라이밸브</v>
          </cell>
          <cell r="C294" t="str">
            <v>D2400</v>
          </cell>
          <cell r="D294" t="str">
            <v>EA</v>
          </cell>
          <cell r="G294">
            <v>50191000</v>
          </cell>
          <cell r="H294">
            <v>598</v>
          </cell>
          <cell r="K294">
            <v>50191000</v>
          </cell>
          <cell r="L294" t="str">
            <v>M00292</v>
          </cell>
        </row>
        <row r="295">
          <cell r="A295" t="str">
            <v>버터플라이밸브D2500</v>
          </cell>
          <cell r="B295" t="str">
            <v>버터플라이밸브</v>
          </cell>
          <cell r="C295" t="str">
            <v>D2500</v>
          </cell>
          <cell r="D295" t="str">
            <v>EA</v>
          </cell>
          <cell r="G295">
            <v>51885000</v>
          </cell>
          <cell r="H295">
            <v>598</v>
          </cell>
          <cell r="K295">
            <v>51885000</v>
          </cell>
          <cell r="L295" t="str">
            <v>M00293</v>
          </cell>
        </row>
        <row r="296">
          <cell r="A296" t="str">
            <v>버터플라이밸브D2600</v>
          </cell>
          <cell r="B296" t="str">
            <v>버터플라이밸브</v>
          </cell>
          <cell r="C296" t="str">
            <v>D2600</v>
          </cell>
          <cell r="D296" t="str">
            <v>EA</v>
          </cell>
          <cell r="G296">
            <v>53579000</v>
          </cell>
          <cell r="H296">
            <v>598</v>
          </cell>
          <cell r="K296">
            <v>53579000</v>
          </cell>
          <cell r="L296" t="str">
            <v>M00294</v>
          </cell>
        </row>
        <row r="297">
          <cell r="A297" t="str">
            <v>버터플라이밸브D2700</v>
          </cell>
          <cell r="B297" t="str">
            <v>버터플라이밸브</v>
          </cell>
          <cell r="C297" t="str">
            <v>D2700</v>
          </cell>
          <cell r="D297" t="str">
            <v>EA</v>
          </cell>
          <cell r="G297">
            <v>57191000</v>
          </cell>
          <cell r="H297">
            <v>598</v>
          </cell>
          <cell r="K297">
            <v>57191000</v>
          </cell>
          <cell r="L297" t="str">
            <v>M00295</v>
          </cell>
        </row>
        <row r="298">
          <cell r="A298" t="str">
            <v>버터플라이밸브D2800</v>
          </cell>
          <cell r="B298" t="str">
            <v>버터플라이밸브</v>
          </cell>
          <cell r="C298" t="str">
            <v>D2800</v>
          </cell>
          <cell r="D298" t="str">
            <v>EA</v>
          </cell>
          <cell r="G298">
            <v>60803000</v>
          </cell>
          <cell r="H298">
            <v>598</v>
          </cell>
          <cell r="K298">
            <v>60803000</v>
          </cell>
          <cell r="L298" t="str">
            <v>M00296</v>
          </cell>
        </row>
        <row r="299">
          <cell r="A299" t="str">
            <v>버터플라이밸브D2900</v>
          </cell>
          <cell r="B299" t="str">
            <v>버터플라이밸브</v>
          </cell>
          <cell r="C299" t="str">
            <v>D2900</v>
          </cell>
          <cell r="D299" t="str">
            <v>EA</v>
          </cell>
          <cell r="G299">
            <v>64965000</v>
          </cell>
          <cell r="H299">
            <v>598</v>
          </cell>
          <cell r="K299">
            <v>64965000</v>
          </cell>
          <cell r="L299" t="str">
            <v>M00297</v>
          </cell>
        </row>
        <row r="300">
          <cell r="A300" t="str">
            <v>버터플라이밸브D3000</v>
          </cell>
          <cell r="B300" t="str">
            <v>버터플라이밸브</v>
          </cell>
          <cell r="C300" t="str">
            <v>D3000</v>
          </cell>
          <cell r="D300" t="str">
            <v>EA</v>
          </cell>
          <cell r="G300">
            <v>69127000</v>
          </cell>
          <cell r="H300">
            <v>598</v>
          </cell>
          <cell r="K300">
            <v>69127000</v>
          </cell>
          <cell r="L300" t="str">
            <v>M00298</v>
          </cell>
        </row>
        <row r="301">
          <cell r="A301" t="str">
            <v>보조기층재(φ40㎜)</v>
          </cell>
          <cell r="B301" t="str">
            <v>보조기층재</v>
          </cell>
          <cell r="C301" t="str">
            <v>(φ40㎜)</v>
          </cell>
          <cell r="D301" t="str">
            <v>㎥</v>
          </cell>
          <cell r="G301">
            <v>7000</v>
          </cell>
          <cell r="H301">
            <v>109</v>
          </cell>
          <cell r="K301">
            <v>7000</v>
          </cell>
          <cell r="L301" t="str">
            <v>M00299</v>
          </cell>
        </row>
        <row r="302">
          <cell r="A302" t="str">
            <v>볼밸브D=15㎜</v>
          </cell>
          <cell r="B302" t="str">
            <v>볼밸브</v>
          </cell>
          <cell r="C302" t="str">
            <v>D=15㎜</v>
          </cell>
          <cell r="D302" t="str">
            <v>EA</v>
          </cell>
          <cell r="G302">
            <v>2290</v>
          </cell>
          <cell r="H302">
            <v>579</v>
          </cell>
          <cell r="K302">
            <v>2290</v>
          </cell>
          <cell r="L302" t="str">
            <v>M00300</v>
          </cell>
        </row>
        <row r="303">
          <cell r="A303" t="str">
            <v>볼트및너트(φ100용,M16*75)</v>
          </cell>
          <cell r="B303" t="str">
            <v>볼트및너트</v>
          </cell>
          <cell r="C303" t="str">
            <v>(φ100용,M16*75)</v>
          </cell>
          <cell r="D303" t="str">
            <v>개</v>
          </cell>
          <cell r="G303">
            <v>380</v>
          </cell>
          <cell r="H303">
            <v>522</v>
          </cell>
          <cell r="K303">
            <v>380</v>
          </cell>
          <cell r="L303" t="str">
            <v>M00301</v>
          </cell>
        </row>
        <row r="304">
          <cell r="A304" t="str">
            <v>볼트및너트(φ80용,M16*75)</v>
          </cell>
          <cell r="B304" t="str">
            <v>볼트및너트</v>
          </cell>
          <cell r="C304" t="str">
            <v>(φ80용,M16*75)</v>
          </cell>
          <cell r="D304" t="str">
            <v>개</v>
          </cell>
          <cell r="G304">
            <v>380</v>
          </cell>
          <cell r="H304">
            <v>522</v>
          </cell>
          <cell r="K304">
            <v>380</v>
          </cell>
          <cell r="L304" t="str">
            <v>M00302</v>
          </cell>
        </row>
        <row r="305">
          <cell r="A305" t="str">
            <v>볼트및너트(φ200용,M20x80)</v>
          </cell>
          <cell r="B305" t="str">
            <v>볼트및너트</v>
          </cell>
          <cell r="C305" t="str">
            <v>(φ200용,M20x80)</v>
          </cell>
          <cell r="D305" t="str">
            <v>개</v>
          </cell>
          <cell r="G305">
            <v>540</v>
          </cell>
          <cell r="H305">
            <v>522</v>
          </cell>
          <cell r="K305">
            <v>540</v>
          </cell>
          <cell r="L305" t="str">
            <v>M00303</v>
          </cell>
        </row>
        <row r="306">
          <cell r="A306" t="str">
            <v>볼트및너트(φ250용,M20x90)</v>
          </cell>
          <cell r="B306" t="str">
            <v>볼트및너트</v>
          </cell>
          <cell r="C306" t="str">
            <v>(φ250용,M20x90)</v>
          </cell>
          <cell r="D306" t="str">
            <v>개</v>
          </cell>
          <cell r="G306">
            <v>580</v>
          </cell>
          <cell r="H306">
            <v>522</v>
          </cell>
          <cell r="K306">
            <v>580</v>
          </cell>
          <cell r="L306" t="str">
            <v>M00304</v>
          </cell>
        </row>
        <row r="307">
          <cell r="A307" t="str">
            <v>볼트및너트(φ300용,M20x90)</v>
          </cell>
          <cell r="B307" t="str">
            <v>볼트및너트</v>
          </cell>
          <cell r="C307" t="str">
            <v>(φ300용,M20x90)</v>
          </cell>
          <cell r="D307" t="str">
            <v>개</v>
          </cell>
          <cell r="G307">
            <v>580</v>
          </cell>
          <cell r="H307">
            <v>522</v>
          </cell>
          <cell r="K307">
            <v>580</v>
          </cell>
          <cell r="L307" t="str">
            <v>M00305</v>
          </cell>
        </row>
        <row r="308">
          <cell r="A308" t="str">
            <v>볼트및너트(φ350용,M20x90)</v>
          </cell>
          <cell r="B308" t="str">
            <v>볼트및너트</v>
          </cell>
          <cell r="C308" t="str">
            <v>(φ350용,M20x90)</v>
          </cell>
          <cell r="D308" t="str">
            <v>개</v>
          </cell>
          <cell r="G308">
            <v>580</v>
          </cell>
          <cell r="H308">
            <v>522</v>
          </cell>
          <cell r="K308">
            <v>580</v>
          </cell>
          <cell r="L308" t="str">
            <v>M00306</v>
          </cell>
        </row>
        <row r="309">
          <cell r="A309" t="str">
            <v>볼트및너트(φ400용,M24x100)</v>
          </cell>
          <cell r="B309" t="str">
            <v>볼트및너트</v>
          </cell>
          <cell r="C309" t="str">
            <v>(φ400용,M24x100)</v>
          </cell>
          <cell r="D309" t="str">
            <v>개</v>
          </cell>
          <cell r="G309">
            <v>1040</v>
          </cell>
          <cell r="H309">
            <v>522</v>
          </cell>
          <cell r="K309">
            <v>1040</v>
          </cell>
          <cell r="L309" t="str">
            <v>M00307</v>
          </cell>
        </row>
        <row r="310">
          <cell r="A310" t="str">
            <v>볼트및너트(φ500용,M24x110)</v>
          </cell>
          <cell r="B310" t="str">
            <v>볼트및너트</v>
          </cell>
          <cell r="C310" t="str">
            <v>(φ500용,M24x110)</v>
          </cell>
          <cell r="D310" t="str">
            <v>개</v>
          </cell>
          <cell r="G310">
            <v>1070</v>
          </cell>
          <cell r="H310">
            <v>522</v>
          </cell>
          <cell r="K310">
            <v>1070</v>
          </cell>
          <cell r="L310" t="str">
            <v>M00308</v>
          </cell>
        </row>
        <row r="311">
          <cell r="A311" t="str">
            <v>볼트및너트(φ600용,M27x120)</v>
          </cell>
          <cell r="B311" t="str">
            <v>볼트및너트</v>
          </cell>
          <cell r="C311" t="str">
            <v>(φ600용,M27x120)</v>
          </cell>
          <cell r="D311" t="str">
            <v>개</v>
          </cell>
          <cell r="G311">
            <v>2060</v>
          </cell>
          <cell r="H311">
            <v>522</v>
          </cell>
          <cell r="K311">
            <v>2060</v>
          </cell>
          <cell r="L311" t="str">
            <v>M00309</v>
          </cell>
        </row>
        <row r="312">
          <cell r="A312" t="str">
            <v>볼트및너트(φ700용,M27x120)</v>
          </cell>
          <cell r="B312" t="str">
            <v>볼트및너트</v>
          </cell>
          <cell r="C312" t="str">
            <v>(φ700용,M27x120)</v>
          </cell>
          <cell r="D312" t="str">
            <v>개</v>
          </cell>
          <cell r="G312">
            <v>2060</v>
          </cell>
          <cell r="H312">
            <v>522</v>
          </cell>
          <cell r="K312">
            <v>2060</v>
          </cell>
          <cell r="L312" t="str">
            <v>M00310</v>
          </cell>
        </row>
        <row r="313">
          <cell r="A313" t="str">
            <v>볼트및너트(φ800용,M30x135)</v>
          </cell>
          <cell r="B313" t="str">
            <v>볼트및너트</v>
          </cell>
          <cell r="C313" t="str">
            <v>(φ800용,M30x135)</v>
          </cell>
          <cell r="D313" t="str">
            <v>개</v>
          </cell>
          <cell r="G313">
            <v>3360</v>
          </cell>
          <cell r="H313">
            <v>522</v>
          </cell>
          <cell r="K313">
            <v>3360</v>
          </cell>
          <cell r="L313" t="str">
            <v>M00311</v>
          </cell>
        </row>
        <row r="314">
          <cell r="A314" t="str">
            <v>볼트및너트(φ900용,M30x135)</v>
          </cell>
          <cell r="B314" t="str">
            <v>볼트및너트</v>
          </cell>
          <cell r="C314" t="str">
            <v>(φ900용,M30x135)</v>
          </cell>
          <cell r="D314" t="str">
            <v>개</v>
          </cell>
          <cell r="G314">
            <v>3360</v>
          </cell>
          <cell r="H314">
            <v>522</v>
          </cell>
          <cell r="K314">
            <v>3360</v>
          </cell>
          <cell r="L314" t="str">
            <v>M00312</v>
          </cell>
        </row>
        <row r="315">
          <cell r="A315" t="str">
            <v>볼트및너트(φ1000용,M33x150)</v>
          </cell>
          <cell r="B315" t="str">
            <v>볼트및너트</v>
          </cell>
          <cell r="C315" t="str">
            <v>(φ1000용,M33x150)</v>
          </cell>
          <cell r="D315" t="str">
            <v>개</v>
          </cell>
          <cell r="G315">
            <v>4240</v>
          </cell>
          <cell r="H315">
            <v>522</v>
          </cell>
          <cell r="K315">
            <v>4240</v>
          </cell>
          <cell r="L315" t="str">
            <v>M00313</v>
          </cell>
        </row>
        <row r="316">
          <cell r="A316" t="str">
            <v>볼트및너트(φ1100용,M33x150)</v>
          </cell>
          <cell r="B316" t="str">
            <v>볼트및너트</v>
          </cell>
          <cell r="C316" t="str">
            <v>(φ1100용,M33x150)</v>
          </cell>
          <cell r="D316" t="str">
            <v>개</v>
          </cell>
          <cell r="G316">
            <v>4240</v>
          </cell>
          <cell r="H316">
            <v>522</v>
          </cell>
          <cell r="K316">
            <v>4240</v>
          </cell>
          <cell r="L316" t="str">
            <v>M00314</v>
          </cell>
        </row>
        <row r="317">
          <cell r="A317" t="str">
            <v>볼트및너트(φ1200용,M36x150)</v>
          </cell>
          <cell r="B317" t="str">
            <v>볼트및너트</v>
          </cell>
          <cell r="C317" t="str">
            <v>(φ1200용,M36x150)</v>
          </cell>
          <cell r="D317" t="str">
            <v>개</v>
          </cell>
          <cell r="G317">
            <v>5540</v>
          </cell>
          <cell r="H317">
            <v>522</v>
          </cell>
          <cell r="K317">
            <v>5540</v>
          </cell>
          <cell r="L317" t="str">
            <v>M00315</v>
          </cell>
        </row>
        <row r="318">
          <cell r="A318" t="str">
            <v>볼트및너트(φ1350용,M36x160)</v>
          </cell>
          <cell r="B318" t="str">
            <v>볼트및너트</v>
          </cell>
          <cell r="C318" t="str">
            <v>(φ1350용,M36x160)</v>
          </cell>
          <cell r="D318" t="str">
            <v>개</v>
          </cell>
          <cell r="G318">
            <v>7000</v>
          </cell>
          <cell r="H318">
            <v>522</v>
          </cell>
          <cell r="K318">
            <v>7000</v>
          </cell>
          <cell r="L318" t="str">
            <v>M00316</v>
          </cell>
        </row>
        <row r="319">
          <cell r="A319" t="str">
            <v>볼트및너트(φ1500용,M36x170)</v>
          </cell>
          <cell r="B319" t="str">
            <v>볼트및너트</v>
          </cell>
          <cell r="C319" t="str">
            <v>(φ1500용,M36x170)</v>
          </cell>
          <cell r="D319" t="str">
            <v>개</v>
          </cell>
          <cell r="G319">
            <v>7200</v>
          </cell>
          <cell r="H319">
            <v>522</v>
          </cell>
          <cell r="K319">
            <v>7200</v>
          </cell>
          <cell r="L319" t="str">
            <v>M00317</v>
          </cell>
        </row>
        <row r="320">
          <cell r="A320" t="str">
            <v>볼트및너트(φ1800용,M45*180)</v>
          </cell>
          <cell r="B320" t="str">
            <v>볼트및너트</v>
          </cell>
          <cell r="C320" t="str">
            <v>(φ1800용,M45*180)</v>
          </cell>
          <cell r="D320" t="str">
            <v>개</v>
          </cell>
          <cell r="G320">
            <v>11000</v>
          </cell>
          <cell r="H320">
            <v>522</v>
          </cell>
          <cell r="K320">
            <v>11000</v>
          </cell>
          <cell r="L320" t="str">
            <v>M00318</v>
          </cell>
        </row>
        <row r="321">
          <cell r="A321" t="str">
            <v>볼트및너트(φ450용,M24*100)</v>
          </cell>
          <cell r="B321" t="str">
            <v>볼트및너트</v>
          </cell>
          <cell r="C321" t="str">
            <v>(φ450용,M24*100)</v>
          </cell>
          <cell r="D321" t="str">
            <v>개</v>
          </cell>
          <cell r="G321">
            <v>1040</v>
          </cell>
          <cell r="H321">
            <v>522</v>
          </cell>
          <cell r="K321">
            <v>1040</v>
          </cell>
          <cell r="L321" t="str">
            <v>M00319</v>
          </cell>
        </row>
        <row r="322">
          <cell r="A322" t="str">
            <v>볼트및너트(φ1600용,M42*180)</v>
          </cell>
          <cell r="B322" t="str">
            <v>볼트및너트</v>
          </cell>
          <cell r="C322" t="str">
            <v>(φ1600용,M42*180)</v>
          </cell>
          <cell r="D322" t="str">
            <v>개</v>
          </cell>
          <cell r="G322">
            <v>7340</v>
          </cell>
          <cell r="H322">
            <v>522</v>
          </cell>
          <cell r="K322">
            <v>7340</v>
          </cell>
          <cell r="L322" t="str">
            <v>M00320</v>
          </cell>
        </row>
        <row r="323">
          <cell r="A323" t="str">
            <v>볼트및너트(φ1650용,M42*180)</v>
          </cell>
          <cell r="B323" t="str">
            <v>볼트및너트</v>
          </cell>
          <cell r="C323" t="str">
            <v>(φ1650용,M42*180)</v>
          </cell>
          <cell r="D323" t="str">
            <v>개</v>
          </cell>
          <cell r="G323">
            <v>7340</v>
          </cell>
          <cell r="H323">
            <v>522</v>
          </cell>
          <cell r="K323">
            <v>7340</v>
          </cell>
          <cell r="L323" t="str">
            <v>M00321</v>
          </cell>
        </row>
        <row r="324">
          <cell r="A324" t="str">
            <v>볼트및너트(φ1900용,M45*195)</v>
          </cell>
          <cell r="B324" t="str">
            <v>볼트및너트</v>
          </cell>
          <cell r="C324" t="str">
            <v>(φ1900용,M45*195)</v>
          </cell>
          <cell r="D324" t="str">
            <v>개</v>
          </cell>
          <cell r="G324">
            <v>10610</v>
          </cell>
          <cell r="H324">
            <v>522</v>
          </cell>
          <cell r="K324">
            <v>10610</v>
          </cell>
          <cell r="L324" t="str">
            <v>M00322</v>
          </cell>
        </row>
        <row r="325">
          <cell r="A325" t="str">
            <v>볼트및너트(φ2000용,M48*210)</v>
          </cell>
          <cell r="B325" t="str">
            <v>볼트및너트</v>
          </cell>
          <cell r="C325" t="str">
            <v>(φ2000용,M48*210)</v>
          </cell>
          <cell r="D325" t="str">
            <v>개</v>
          </cell>
          <cell r="G325">
            <v>11700</v>
          </cell>
          <cell r="H325">
            <v>522</v>
          </cell>
          <cell r="K325">
            <v>11700</v>
          </cell>
          <cell r="L325" t="str">
            <v>M00323</v>
          </cell>
        </row>
        <row r="326">
          <cell r="A326" t="str">
            <v>볼트및너트(φ2100용,M48*210)</v>
          </cell>
          <cell r="B326" t="str">
            <v>볼트및너트</v>
          </cell>
          <cell r="C326" t="str">
            <v>(φ2100용,M48*210)</v>
          </cell>
          <cell r="D326" t="str">
            <v>개</v>
          </cell>
          <cell r="G326">
            <v>11700</v>
          </cell>
          <cell r="H326">
            <v>522</v>
          </cell>
          <cell r="K326">
            <v>11700</v>
          </cell>
          <cell r="L326" t="str">
            <v>M00324</v>
          </cell>
        </row>
        <row r="327">
          <cell r="A327" t="str">
            <v>볼트및너트(φ2200용,M51*225)</v>
          </cell>
          <cell r="B327" t="str">
            <v>볼트및너트</v>
          </cell>
          <cell r="C327" t="str">
            <v>(φ2200용,M51*225)</v>
          </cell>
          <cell r="D327" t="str">
            <v>개</v>
          </cell>
          <cell r="G327">
            <v>13880</v>
          </cell>
          <cell r="H327">
            <v>522</v>
          </cell>
          <cell r="K327">
            <v>13880</v>
          </cell>
          <cell r="L327" t="str">
            <v>M00325</v>
          </cell>
        </row>
        <row r="328">
          <cell r="A328" t="str">
            <v>볼트및너트(φ2300용,M51*225)</v>
          </cell>
          <cell r="B328" t="str">
            <v>볼트및너트</v>
          </cell>
          <cell r="C328" t="str">
            <v>(φ2300용,M51*225)</v>
          </cell>
          <cell r="D328" t="str">
            <v>개</v>
          </cell>
          <cell r="G328">
            <v>13880</v>
          </cell>
          <cell r="H328">
            <v>522</v>
          </cell>
          <cell r="K328">
            <v>13880</v>
          </cell>
          <cell r="L328" t="str">
            <v>M00326</v>
          </cell>
        </row>
        <row r="329">
          <cell r="A329" t="str">
            <v>볼트및너트(φ2400용,M54*240)</v>
          </cell>
          <cell r="B329" t="str">
            <v>볼트및너트</v>
          </cell>
          <cell r="C329" t="str">
            <v>(φ2400용,M54*240)</v>
          </cell>
          <cell r="D329" t="str">
            <v>개</v>
          </cell>
          <cell r="G329">
            <v>16060</v>
          </cell>
          <cell r="H329">
            <v>522</v>
          </cell>
          <cell r="K329">
            <v>16060</v>
          </cell>
          <cell r="L329" t="str">
            <v>M00327</v>
          </cell>
        </row>
        <row r="330">
          <cell r="A330" t="str">
            <v>볼트및너트(φ2500용,M54*240)</v>
          </cell>
          <cell r="B330" t="str">
            <v>볼트및너트</v>
          </cell>
          <cell r="C330" t="str">
            <v>(φ2500용,M54*240)</v>
          </cell>
          <cell r="D330" t="str">
            <v>개</v>
          </cell>
          <cell r="G330">
            <v>16060</v>
          </cell>
          <cell r="H330">
            <v>522</v>
          </cell>
          <cell r="K330">
            <v>16060</v>
          </cell>
          <cell r="L330" t="str">
            <v>M00328</v>
          </cell>
        </row>
        <row r="331">
          <cell r="A331" t="str">
            <v>볼트및너트(φ2600용,M57*255)</v>
          </cell>
          <cell r="B331" t="str">
            <v>볼트및너트</v>
          </cell>
          <cell r="C331" t="str">
            <v>(φ2600용,M57*255)</v>
          </cell>
          <cell r="D331" t="str">
            <v>개</v>
          </cell>
          <cell r="G331">
            <v>18240</v>
          </cell>
          <cell r="H331">
            <v>522</v>
          </cell>
          <cell r="K331">
            <v>18240</v>
          </cell>
          <cell r="L331" t="str">
            <v>M00329</v>
          </cell>
        </row>
        <row r="332">
          <cell r="A332" t="str">
            <v>볼트및너트(φ2700용,M60*270)</v>
          </cell>
          <cell r="B332" t="str">
            <v>볼트및너트</v>
          </cell>
          <cell r="C332" t="str">
            <v>(φ2700용,M60*270)</v>
          </cell>
          <cell r="D332" t="str">
            <v>개</v>
          </cell>
          <cell r="G332">
            <v>19330</v>
          </cell>
          <cell r="H332">
            <v>522</v>
          </cell>
          <cell r="K332">
            <v>19330</v>
          </cell>
          <cell r="L332" t="str">
            <v>M00330</v>
          </cell>
        </row>
        <row r="333">
          <cell r="A333" t="str">
            <v>볼트및너트(φ2800용,M60*270)</v>
          </cell>
          <cell r="B333" t="str">
            <v>볼트및너트</v>
          </cell>
          <cell r="C333" t="str">
            <v>(φ2800용,M60*270)</v>
          </cell>
          <cell r="D333" t="str">
            <v>개</v>
          </cell>
          <cell r="G333">
            <v>19330</v>
          </cell>
          <cell r="H333">
            <v>522</v>
          </cell>
          <cell r="K333">
            <v>19330</v>
          </cell>
          <cell r="L333" t="str">
            <v>M00331</v>
          </cell>
        </row>
        <row r="334">
          <cell r="A334" t="str">
            <v>볼트및너트(φ2900용,M63*285)</v>
          </cell>
          <cell r="B334" t="str">
            <v>볼트및너트</v>
          </cell>
          <cell r="C334" t="str">
            <v>(φ2900용,M63*285)</v>
          </cell>
          <cell r="D334" t="str">
            <v>개</v>
          </cell>
          <cell r="G334">
            <v>21510</v>
          </cell>
          <cell r="H334">
            <v>522</v>
          </cell>
          <cell r="K334">
            <v>21510</v>
          </cell>
          <cell r="L334" t="str">
            <v>M00332</v>
          </cell>
        </row>
        <row r="335">
          <cell r="A335" t="str">
            <v>볼트및너트(φ3000용,M63*285)</v>
          </cell>
          <cell r="B335" t="str">
            <v>볼트및너트</v>
          </cell>
          <cell r="C335" t="str">
            <v>(φ3000용,M63*285)</v>
          </cell>
          <cell r="D335" t="str">
            <v>개</v>
          </cell>
          <cell r="G335">
            <v>21510</v>
          </cell>
          <cell r="H335">
            <v>522</v>
          </cell>
          <cell r="K335">
            <v>21510</v>
          </cell>
          <cell r="L335" t="str">
            <v>M00333</v>
          </cell>
        </row>
        <row r="336">
          <cell r="A336" t="str">
            <v>볼트식 콘넥터14㎟</v>
          </cell>
          <cell r="B336" t="str">
            <v>볼트식 콘넥터</v>
          </cell>
          <cell r="C336" t="str">
            <v>14㎟</v>
          </cell>
          <cell r="D336" t="str">
            <v>개</v>
          </cell>
          <cell r="G336">
            <v>3000</v>
          </cell>
          <cell r="H336" t="str">
            <v>견적</v>
          </cell>
          <cell r="K336">
            <v>3000</v>
          </cell>
          <cell r="L336" t="str">
            <v>M00334</v>
          </cell>
        </row>
        <row r="337">
          <cell r="A337" t="str">
            <v>불건성박킹제(마사)</v>
          </cell>
          <cell r="B337" t="str">
            <v>불건성박킹제</v>
          </cell>
          <cell r="C337" t="str">
            <v>(마사)</v>
          </cell>
          <cell r="D337" t="str">
            <v>ｇ</v>
          </cell>
          <cell r="G337">
            <v>1.6</v>
          </cell>
          <cell r="K337">
            <v>1.6</v>
          </cell>
          <cell r="L337" t="str">
            <v>M00335</v>
          </cell>
        </row>
        <row r="338">
          <cell r="A338" t="str">
            <v>산소</v>
          </cell>
          <cell r="B338" t="str">
            <v>산소</v>
          </cell>
          <cell r="D338" t="str">
            <v>ℓ</v>
          </cell>
          <cell r="G338">
            <v>0.92</v>
          </cell>
          <cell r="H338">
            <v>1159</v>
          </cell>
          <cell r="K338">
            <v>0.92</v>
          </cell>
          <cell r="L338" t="str">
            <v>M00336</v>
          </cell>
        </row>
        <row r="339">
          <cell r="A339" t="str">
            <v>새들분수전(주철관용)(φ200MMx25MM)</v>
          </cell>
          <cell r="B339" t="str">
            <v>새들분수전(주철관용)</v>
          </cell>
          <cell r="C339" t="str">
            <v>(φ200MMx25MM)</v>
          </cell>
          <cell r="E339">
            <v>31681</v>
          </cell>
          <cell r="G339">
            <v>39670</v>
          </cell>
          <cell r="H339">
            <v>609</v>
          </cell>
          <cell r="K339">
            <v>31681</v>
          </cell>
          <cell r="L339" t="str">
            <v>M00337</v>
          </cell>
        </row>
        <row r="340">
          <cell r="A340" t="str">
            <v>선택층(φ75㎜)</v>
          </cell>
          <cell r="B340" t="str">
            <v>선택층</v>
          </cell>
          <cell r="C340" t="str">
            <v>(φ75㎜)</v>
          </cell>
          <cell r="D340" t="str">
            <v>㎥</v>
          </cell>
          <cell r="G340">
            <v>7000</v>
          </cell>
          <cell r="H340">
            <v>109</v>
          </cell>
          <cell r="K340">
            <v>7000</v>
          </cell>
          <cell r="L340" t="str">
            <v>M00338</v>
          </cell>
        </row>
        <row r="341">
          <cell r="A341" t="str">
            <v>세파볼트(D-1/2"x300㎜)</v>
          </cell>
          <cell r="B341" t="str">
            <v>세파볼트</v>
          </cell>
          <cell r="C341" t="str">
            <v>(D-1/2"x300㎜)</v>
          </cell>
          <cell r="D341" t="str">
            <v>개</v>
          </cell>
          <cell r="G341">
            <v>95</v>
          </cell>
          <cell r="H341">
            <v>149</v>
          </cell>
          <cell r="K341">
            <v>95</v>
          </cell>
          <cell r="L341" t="str">
            <v>M00339</v>
          </cell>
        </row>
        <row r="342">
          <cell r="A342" t="str">
            <v>셋트앙카(φ12*150)</v>
          </cell>
          <cell r="B342" t="str">
            <v>셋트앙카</v>
          </cell>
          <cell r="C342" t="str">
            <v>(φ12*150)</v>
          </cell>
          <cell r="D342" t="str">
            <v>EA</v>
          </cell>
          <cell r="G342">
            <v>1300</v>
          </cell>
          <cell r="H342">
            <v>95</v>
          </cell>
          <cell r="K342">
            <v>1300</v>
          </cell>
          <cell r="L342" t="str">
            <v>M00340</v>
          </cell>
        </row>
        <row r="343">
          <cell r="A343" t="str">
            <v>소형철개(φ200*265)</v>
          </cell>
          <cell r="B343" t="str">
            <v>소형철개</v>
          </cell>
          <cell r="C343" t="str">
            <v>(φ200*265)</v>
          </cell>
          <cell r="D343" t="str">
            <v>조</v>
          </cell>
          <cell r="G343">
            <v>68130</v>
          </cell>
          <cell r="H343">
            <v>176</v>
          </cell>
          <cell r="K343">
            <v>68130</v>
          </cell>
          <cell r="L343" t="str">
            <v>M00341</v>
          </cell>
        </row>
        <row r="344">
          <cell r="A344" t="str">
            <v>소켓(백관)25MM(1")나사식</v>
          </cell>
          <cell r="B344" t="str">
            <v>소켓(백관)</v>
          </cell>
          <cell r="C344" t="str">
            <v>25MM(1")나사식</v>
          </cell>
          <cell r="D344" t="str">
            <v>개</v>
          </cell>
          <cell r="G344">
            <v>360</v>
          </cell>
          <cell r="H344">
            <v>497</v>
          </cell>
          <cell r="K344">
            <v>360</v>
          </cell>
          <cell r="L344" t="str">
            <v>M00342</v>
          </cell>
        </row>
        <row r="345">
          <cell r="A345" t="str">
            <v>수팽창고무지수링(20x10㎜:관슬리브용)</v>
          </cell>
          <cell r="B345" t="str">
            <v>수팽창고무지수링</v>
          </cell>
          <cell r="C345" t="str">
            <v>(20x10㎜:관슬리브용)</v>
          </cell>
          <cell r="D345" t="str">
            <v>M</v>
          </cell>
          <cell r="G345">
            <v>2000</v>
          </cell>
          <cell r="H345">
            <v>235</v>
          </cell>
          <cell r="K345">
            <v>2000</v>
          </cell>
          <cell r="L345" t="str">
            <v>M00343</v>
          </cell>
        </row>
        <row r="346">
          <cell r="A346" t="str">
            <v>수팽창고무지수링(화인링:φ12㎜)</v>
          </cell>
          <cell r="B346" t="str">
            <v>수팽창고무지수링</v>
          </cell>
          <cell r="C346" t="str">
            <v>(화인링:φ12㎜)</v>
          </cell>
          <cell r="D346" t="str">
            <v>개</v>
          </cell>
          <cell r="G346">
            <v>150</v>
          </cell>
          <cell r="H346">
            <v>234</v>
          </cell>
          <cell r="K346">
            <v>150</v>
          </cell>
          <cell r="L346" t="str">
            <v>M00344</v>
          </cell>
        </row>
        <row r="347">
          <cell r="A347" t="str">
            <v>수팽창고무지수판(B20x10,시공죠인트)</v>
          </cell>
          <cell r="B347" t="str">
            <v>수팽창고무지수판</v>
          </cell>
          <cell r="C347" t="str">
            <v>(B20x10,시공죠인트)</v>
          </cell>
          <cell r="D347" t="str">
            <v>M</v>
          </cell>
          <cell r="G347">
            <v>2000</v>
          </cell>
          <cell r="H347">
            <v>235</v>
          </cell>
          <cell r="K347">
            <v>2000</v>
          </cell>
          <cell r="L347" t="str">
            <v>M00345</v>
          </cell>
        </row>
        <row r="348">
          <cell r="A348" t="str">
            <v>시멘트(사급)(40㎏/대)</v>
          </cell>
          <cell r="B348" t="str">
            <v>시멘트(사급)</v>
          </cell>
          <cell r="C348" t="str">
            <v>(40㎏/대)</v>
          </cell>
          <cell r="D348" t="str">
            <v>대</v>
          </cell>
          <cell r="E348">
            <v>2497</v>
          </cell>
          <cell r="K348">
            <v>2497</v>
          </cell>
          <cell r="L348" t="str">
            <v>M00346</v>
          </cell>
        </row>
        <row r="349">
          <cell r="A349" t="str">
            <v>아세틸렌</v>
          </cell>
          <cell r="B349" t="str">
            <v>아세틸렌</v>
          </cell>
          <cell r="D349" t="str">
            <v>㎏</v>
          </cell>
          <cell r="G349">
            <v>7000</v>
          </cell>
          <cell r="H349">
            <v>1159</v>
          </cell>
          <cell r="K349">
            <v>7000</v>
          </cell>
          <cell r="L349" t="str">
            <v>M00347</v>
          </cell>
        </row>
        <row r="350">
          <cell r="A350" t="str">
            <v>아스콘(기층용,#467)</v>
          </cell>
          <cell r="B350" t="str">
            <v>아스콘</v>
          </cell>
          <cell r="C350" t="str">
            <v>(기층용,#467)</v>
          </cell>
          <cell r="D350" t="str">
            <v>TON</v>
          </cell>
          <cell r="E350">
            <v>29000</v>
          </cell>
          <cell r="K350">
            <v>29000</v>
          </cell>
          <cell r="L350" t="str">
            <v>M00348</v>
          </cell>
        </row>
        <row r="351">
          <cell r="A351" t="str">
            <v>아스콘(표층용,#78)</v>
          </cell>
          <cell r="B351" t="str">
            <v>아스콘</v>
          </cell>
          <cell r="C351" t="str">
            <v>(표층용,#78)</v>
          </cell>
          <cell r="D351" t="str">
            <v>TON</v>
          </cell>
          <cell r="E351">
            <v>33454</v>
          </cell>
          <cell r="K351">
            <v>33454</v>
          </cell>
          <cell r="L351" t="str">
            <v>M00349</v>
          </cell>
        </row>
        <row r="352">
          <cell r="A352" t="str">
            <v>아스팔트(RSC-3,4)</v>
          </cell>
          <cell r="B352" t="str">
            <v>아스팔트</v>
          </cell>
          <cell r="C352" t="str">
            <v>(RSC-3,4)</v>
          </cell>
          <cell r="D352" t="str">
            <v>드럼</v>
          </cell>
          <cell r="G352">
            <v>52000</v>
          </cell>
          <cell r="K352">
            <v>52000</v>
          </cell>
          <cell r="L352" t="str">
            <v>M00350</v>
          </cell>
        </row>
        <row r="353">
          <cell r="A353" t="str">
            <v>알곤</v>
          </cell>
          <cell r="B353" t="str">
            <v>알곤</v>
          </cell>
          <cell r="D353" t="str">
            <v>ℓ</v>
          </cell>
          <cell r="G353">
            <v>5</v>
          </cell>
          <cell r="H353">
            <v>1159</v>
          </cell>
          <cell r="K353">
            <v>5</v>
          </cell>
          <cell r="L353" t="str">
            <v>M00351</v>
          </cell>
        </row>
        <row r="354">
          <cell r="A354" t="str">
            <v>압력계(2-35㎏/㎠)</v>
          </cell>
          <cell r="B354" t="str">
            <v>압력계</v>
          </cell>
          <cell r="C354" t="str">
            <v>(2-35㎏/㎠)</v>
          </cell>
          <cell r="D354" t="str">
            <v>EA</v>
          </cell>
          <cell r="G354">
            <v>5300</v>
          </cell>
          <cell r="H354">
            <v>602</v>
          </cell>
          <cell r="K354">
            <v>5300</v>
          </cell>
          <cell r="L354" t="str">
            <v>M00352</v>
          </cell>
        </row>
        <row r="355">
          <cell r="A355" t="str">
            <v>액상에폭시(상수도용)</v>
          </cell>
          <cell r="B355" t="str">
            <v>액상에폭시</v>
          </cell>
          <cell r="C355" t="str">
            <v>(상수도용)</v>
          </cell>
          <cell r="D355" t="str">
            <v>㎏</v>
          </cell>
          <cell r="G355">
            <v>6892</v>
          </cell>
          <cell r="H355">
            <v>509</v>
          </cell>
          <cell r="K355">
            <v>6892</v>
          </cell>
          <cell r="L355" t="str">
            <v>M00353</v>
          </cell>
        </row>
        <row r="356">
          <cell r="A356" t="str">
            <v>에폭시AT-100</v>
          </cell>
          <cell r="B356" t="str">
            <v>에폭시</v>
          </cell>
          <cell r="C356" t="str">
            <v>AT-100</v>
          </cell>
          <cell r="D356" t="str">
            <v>㎏</v>
          </cell>
          <cell r="G356">
            <v>6000</v>
          </cell>
          <cell r="H356">
            <v>322</v>
          </cell>
          <cell r="K356">
            <v>6000</v>
          </cell>
          <cell r="L356" t="str">
            <v>M00354</v>
          </cell>
        </row>
        <row r="357">
          <cell r="A357" t="str">
            <v>에폭시프라이머(방수방식)</v>
          </cell>
          <cell r="B357" t="str">
            <v>에폭시프라이머</v>
          </cell>
          <cell r="C357" t="str">
            <v>(방수방식)</v>
          </cell>
          <cell r="D357" t="str">
            <v>㎏</v>
          </cell>
          <cell r="G357">
            <v>6892</v>
          </cell>
          <cell r="H357">
            <v>509</v>
          </cell>
          <cell r="K357">
            <v>6892</v>
          </cell>
          <cell r="L357" t="str">
            <v>M00355</v>
          </cell>
        </row>
        <row r="358">
          <cell r="A358" t="str">
            <v>엘보(φ15㎜)</v>
          </cell>
          <cell r="B358" t="str">
            <v>엘보</v>
          </cell>
          <cell r="C358" t="str">
            <v>(φ15㎜)</v>
          </cell>
          <cell r="D358" t="str">
            <v>개</v>
          </cell>
          <cell r="G358">
            <v>215</v>
          </cell>
          <cell r="H358">
            <v>495</v>
          </cell>
          <cell r="K358">
            <v>215</v>
          </cell>
          <cell r="L358" t="str">
            <v>M00356</v>
          </cell>
        </row>
        <row r="359">
          <cell r="A359" t="str">
            <v>엘보우(백관)25MM(1")나사식</v>
          </cell>
          <cell r="B359" t="str">
            <v>엘보우(백관)</v>
          </cell>
          <cell r="C359" t="str">
            <v>25MM(1")나사식</v>
          </cell>
          <cell r="D359" t="str">
            <v>개</v>
          </cell>
          <cell r="G359">
            <v>637</v>
          </cell>
          <cell r="H359">
            <v>496</v>
          </cell>
          <cell r="K359">
            <v>637</v>
          </cell>
          <cell r="L359" t="str">
            <v>M00357</v>
          </cell>
        </row>
        <row r="360">
          <cell r="A360" t="str">
            <v>용접봉전기 KSE4316,φ4.0㎜</v>
          </cell>
          <cell r="B360" t="str">
            <v>용접봉</v>
          </cell>
          <cell r="C360" t="str">
            <v>전기 KSE4316,φ4.0㎜</v>
          </cell>
          <cell r="D360" t="str">
            <v>㎏</v>
          </cell>
          <cell r="G360">
            <v>1520</v>
          </cell>
          <cell r="H360">
            <v>1079</v>
          </cell>
          <cell r="K360">
            <v>1520</v>
          </cell>
          <cell r="L360" t="str">
            <v>M00358</v>
          </cell>
        </row>
        <row r="361">
          <cell r="A361" t="str">
            <v>용접봉전기 KSE4301,φ4.0㎜</v>
          </cell>
          <cell r="B361" t="str">
            <v>용접봉</v>
          </cell>
          <cell r="C361" t="str">
            <v>전기 KSE4301,φ4.0㎜</v>
          </cell>
          <cell r="D361" t="str">
            <v>㎏</v>
          </cell>
          <cell r="G361">
            <v>1120</v>
          </cell>
          <cell r="H361">
            <v>1079</v>
          </cell>
          <cell r="K361">
            <v>1120</v>
          </cell>
          <cell r="L361" t="str">
            <v>M00359</v>
          </cell>
        </row>
        <row r="362">
          <cell r="A362" t="str">
            <v>용접봉스텐AWSE308-16φ3.2m</v>
          </cell>
          <cell r="B362" t="str">
            <v>용접봉</v>
          </cell>
          <cell r="C362" t="str">
            <v>스텐AWSE308-16φ3.2m</v>
          </cell>
          <cell r="D362" t="str">
            <v>㎏</v>
          </cell>
          <cell r="G362">
            <v>5790</v>
          </cell>
          <cell r="H362">
            <v>1079</v>
          </cell>
          <cell r="K362">
            <v>5790</v>
          </cell>
          <cell r="L362" t="str">
            <v>M00360</v>
          </cell>
        </row>
        <row r="363">
          <cell r="A363" t="str">
            <v>유니온(백관)25MM(1")나사식</v>
          </cell>
          <cell r="B363" t="str">
            <v>유니온(백관)</v>
          </cell>
          <cell r="C363" t="str">
            <v>25MM(1")나사식</v>
          </cell>
          <cell r="D363" t="str">
            <v>개</v>
          </cell>
          <cell r="G363">
            <v>1889</v>
          </cell>
          <cell r="H363">
            <v>496</v>
          </cell>
          <cell r="K363">
            <v>1889</v>
          </cell>
          <cell r="L363" t="str">
            <v>M00361</v>
          </cell>
        </row>
        <row r="364">
          <cell r="A364" t="str">
            <v>이음철물(연결핀)</v>
          </cell>
          <cell r="B364" t="str">
            <v>이음철물</v>
          </cell>
          <cell r="C364" t="str">
            <v>(연결핀)</v>
          </cell>
          <cell r="D364" t="str">
            <v>개</v>
          </cell>
          <cell r="G364">
            <v>450</v>
          </cell>
          <cell r="H364">
            <v>143</v>
          </cell>
          <cell r="K364">
            <v>450</v>
          </cell>
          <cell r="L364" t="str">
            <v>M00362</v>
          </cell>
        </row>
        <row r="365">
          <cell r="A365" t="str">
            <v>이형철근(관급)(φ10∼32㎜)</v>
          </cell>
          <cell r="B365" t="str">
            <v>이형철근(관급)</v>
          </cell>
          <cell r="C365" t="str">
            <v>(φ10∼32㎜)</v>
          </cell>
          <cell r="D365" t="str">
            <v>TON</v>
          </cell>
          <cell r="E365">
            <v>228345</v>
          </cell>
          <cell r="G365">
            <v>270000</v>
          </cell>
          <cell r="H365">
            <v>43</v>
          </cell>
          <cell r="K365">
            <v>228345</v>
          </cell>
          <cell r="L365" t="str">
            <v>M00363</v>
          </cell>
        </row>
        <row r="366">
          <cell r="A366" t="str">
            <v>잡석(상차도)</v>
          </cell>
          <cell r="B366" t="str">
            <v>잡석</v>
          </cell>
          <cell r="C366" t="str">
            <v>(상차도)</v>
          </cell>
          <cell r="D366" t="str">
            <v>㎥</v>
          </cell>
          <cell r="G366">
            <v>7000</v>
          </cell>
          <cell r="H366">
            <v>109</v>
          </cell>
          <cell r="K366">
            <v>7000</v>
          </cell>
          <cell r="L366" t="str">
            <v>M00364</v>
          </cell>
        </row>
        <row r="367">
          <cell r="A367" t="str">
            <v>전력료(산업용)</v>
          </cell>
          <cell r="B367" t="str">
            <v>전력료</v>
          </cell>
          <cell r="C367" t="str">
            <v>(산업용)</v>
          </cell>
          <cell r="D367" t="str">
            <v>KWH</v>
          </cell>
          <cell r="G367">
            <v>51</v>
          </cell>
          <cell r="H367" t="str">
            <v>부190</v>
          </cell>
          <cell r="K367">
            <v>51</v>
          </cell>
          <cell r="L367" t="str">
            <v>M00365</v>
          </cell>
        </row>
        <row r="368">
          <cell r="A368" t="str">
            <v>접착제ACRYL-60</v>
          </cell>
          <cell r="B368" t="str">
            <v>접착제</v>
          </cell>
          <cell r="C368" t="str">
            <v>ACRYL-60</v>
          </cell>
          <cell r="D368" t="str">
            <v>ℓ</v>
          </cell>
          <cell r="G368">
            <v>4500</v>
          </cell>
          <cell r="H368">
            <v>320</v>
          </cell>
          <cell r="K368">
            <v>4500</v>
          </cell>
          <cell r="L368" t="str">
            <v>M00366</v>
          </cell>
        </row>
        <row r="369">
          <cell r="A369" t="str">
            <v>접착제(공업용:고무,피혁)</v>
          </cell>
          <cell r="B369" t="str">
            <v>접착제</v>
          </cell>
          <cell r="C369" t="str">
            <v>(공업용:고무,피혁)</v>
          </cell>
          <cell r="D369" t="str">
            <v>㎏</v>
          </cell>
          <cell r="G369">
            <v>2500</v>
          </cell>
          <cell r="H369">
            <v>131</v>
          </cell>
          <cell r="K369">
            <v>2500</v>
          </cell>
          <cell r="L369" t="str">
            <v>M00367</v>
          </cell>
        </row>
        <row r="370">
          <cell r="A370" t="str">
            <v>접합부속품(KP φ250㎜)</v>
          </cell>
          <cell r="B370" t="str">
            <v>접합부속품</v>
          </cell>
          <cell r="C370" t="str">
            <v>(KP φ250㎜)</v>
          </cell>
          <cell r="D370" t="str">
            <v>조</v>
          </cell>
          <cell r="G370">
            <v>18770</v>
          </cell>
          <cell r="H370">
            <v>521</v>
          </cell>
          <cell r="K370">
            <v>18770</v>
          </cell>
          <cell r="L370" t="str">
            <v>M00368</v>
          </cell>
        </row>
        <row r="371">
          <cell r="A371" t="str">
            <v>접합부속품(KP φ450㎜)</v>
          </cell>
          <cell r="B371" t="str">
            <v>접합부속품</v>
          </cell>
          <cell r="C371" t="str">
            <v>(KP φ450㎜)</v>
          </cell>
          <cell r="D371" t="str">
            <v>조</v>
          </cell>
          <cell r="G371">
            <v>31190</v>
          </cell>
          <cell r="H371">
            <v>521</v>
          </cell>
          <cell r="K371">
            <v>31190</v>
          </cell>
          <cell r="L371" t="str">
            <v>M00369</v>
          </cell>
        </row>
        <row r="372">
          <cell r="A372" t="str">
            <v>접합부속품(KP φ500㎜)</v>
          </cell>
          <cell r="B372" t="str">
            <v>접합부속품</v>
          </cell>
          <cell r="C372" t="str">
            <v>(KP φ500㎜)</v>
          </cell>
          <cell r="D372" t="str">
            <v>조</v>
          </cell>
          <cell r="G372">
            <v>35080</v>
          </cell>
          <cell r="H372">
            <v>521</v>
          </cell>
          <cell r="K372">
            <v>35080</v>
          </cell>
          <cell r="L372" t="str">
            <v>M00370</v>
          </cell>
        </row>
        <row r="373">
          <cell r="A373" t="str">
            <v>접합부속품(KP φ700㎜)</v>
          </cell>
          <cell r="B373" t="str">
            <v>접합부속품</v>
          </cell>
          <cell r="C373" t="str">
            <v>(KP φ700㎜)</v>
          </cell>
          <cell r="D373" t="str">
            <v>조</v>
          </cell>
          <cell r="G373">
            <v>41780</v>
          </cell>
          <cell r="H373">
            <v>521</v>
          </cell>
          <cell r="K373">
            <v>41780</v>
          </cell>
          <cell r="L373" t="str">
            <v>M00371</v>
          </cell>
        </row>
        <row r="374">
          <cell r="A374" t="str">
            <v>접합부속품(KP φ200㎜)</v>
          </cell>
          <cell r="B374" t="str">
            <v>접합부속품</v>
          </cell>
          <cell r="C374" t="str">
            <v>(KP φ200㎜)</v>
          </cell>
          <cell r="D374" t="str">
            <v>조</v>
          </cell>
          <cell r="G374">
            <v>14030</v>
          </cell>
          <cell r="H374">
            <v>521</v>
          </cell>
          <cell r="K374">
            <v>14030</v>
          </cell>
          <cell r="L374" t="str">
            <v>M00372</v>
          </cell>
        </row>
        <row r="375">
          <cell r="A375" t="str">
            <v>접합부속품(KP φ300㎜)</v>
          </cell>
          <cell r="B375" t="str">
            <v>접합부속품</v>
          </cell>
          <cell r="C375" t="str">
            <v>(KP φ300㎜)</v>
          </cell>
          <cell r="D375" t="str">
            <v>조</v>
          </cell>
          <cell r="G375">
            <v>21100</v>
          </cell>
          <cell r="H375">
            <v>521</v>
          </cell>
          <cell r="K375">
            <v>21100</v>
          </cell>
          <cell r="L375" t="str">
            <v>M00373</v>
          </cell>
        </row>
        <row r="376">
          <cell r="A376" t="str">
            <v>접합부속품(KP φ600㎜)</v>
          </cell>
          <cell r="B376" t="str">
            <v>접합부속품</v>
          </cell>
          <cell r="C376" t="str">
            <v>(KP φ600㎜)</v>
          </cell>
          <cell r="D376" t="str">
            <v>조</v>
          </cell>
          <cell r="G376">
            <v>44340</v>
          </cell>
          <cell r="H376">
            <v>521</v>
          </cell>
          <cell r="K376">
            <v>44340</v>
          </cell>
          <cell r="L376" t="str">
            <v>M00374</v>
          </cell>
        </row>
        <row r="377">
          <cell r="A377" t="str">
            <v>접합부속품(KP φ900mm)</v>
          </cell>
          <cell r="B377" t="str">
            <v>접합부속품</v>
          </cell>
          <cell r="C377" t="str">
            <v>(KP φ900mm)</v>
          </cell>
          <cell r="D377" t="str">
            <v>조</v>
          </cell>
          <cell r="G377">
            <v>89540</v>
          </cell>
          <cell r="H377">
            <v>521</v>
          </cell>
          <cell r="K377">
            <v>89540</v>
          </cell>
          <cell r="L377" t="str">
            <v>M00375</v>
          </cell>
        </row>
        <row r="378">
          <cell r="A378" t="str">
            <v>접합부속품(KP φ400mm)</v>
          </cell>
          <cell r="B378" t="str">
            <v>접합부속품</v>
          </cell>
          <cell r="C378" t="str">
            <v>(KP φ400mm)</v>
          </cell>
          <cell r="D378" t="str">
            <v>조</v>
          </cell>
          <cell r="G378">
            <v>27880</v>
          </cell>
          <cell r="H378">
            <v>521</v>
          </cell>
          <cell r="K378">
            <v>27880</v>
          </cell>
          <cell r="L378" t="str">
            <v>M00376</v>
          </cell>
        </row>
        <row r="379">
          <cell r="A379" t="str">
            <v>접합부속품(KP φ150mm)</v>
          </cell>
          <cell r="B379" t="str">
            <v>접합부속품</v>
          </cell>
          <cell r="C379" t="str">
            <v>(KP φ150mm)</v>
          </cell>
          <cell r="D379" t="str">
            <v>조</v>
          </cell>
          <cell r="G379">
            <v>11210</v>
          </cell>
          <cell r="H379">
            <v>521</v>
          </cell>
          <cell r="K379">
            <v>11210</v>
          </cell>
          <cell r="L379" t="str">
            <v>M00377</v>
          </cell>
        </row>
        <row r="380">
          <cell r="A380" t="str">
            <v>접합부속품(KP φ100mm)</v>
          </cell>
          <cell r="B380" t="str">
            <v>접합부속품</v>
          </cell>
          <cell r="C380" t="str">
            <v>(KP φ100mm)</v>
          </cell>
          <cell r="D380" t="str">
            <v>조</v>
          </cell>
          <cell r="G380">
            <v>8130</v>
          </cell>
          <cell r="H380">
            <v>521</v>
          </cell>
          <cell r="K380">
            <v>8130</v>
          </cell>
          <cell r="L380" t="str">
            <v>M00378</v>
          </cell>
        </row>
        <row r="381">
          <cell r="A381" t="str">
            <v>접합부속품(KP φ350mm)</v>
          </cell>
          <cell r="B381" t="str">
            <v>접합부속품</v>
          </cell>
          <cell r="C381" t="str">
            <v>(KP φ350mm)</v>
          </cell>
          <cell r="D381" t="str">
            <v>조</v>
          </cell>
          <cell r="G381">
            <v>25070</v>
          </cell>
          <cell r="H381">
            <v>521</v>
          </cell>
          <cell r="K381">
            <v>25070</v>
          </cell>
          <cell r="L381" t="str">
            <v>M00379</v>
          </cell>
        </row>
        <row r="382">
          <cell r="A382" t="str">
            <v>접합부속품(KP φ80mm)</v>
          </cell>
          <cell r="B382" t="str">
            <v>접합부속품</v>
          </cell>
          <cell r="C382" t="str">
            <v>(KP φ80mm)</v>
          </cell>
          <cell r="D382" t="str">
            <v>조</v>
          </cell>
          <cell r="G382">
            <v>7240</v>
          </cell>
          <cell r="H382">
            <v>521</v>
          </cell>
          <cell r="K382">
            <v>7240</v>
          </cell>
          <cell r="L382" t="str">
            <v>M00380</v>
          </cell>
        </row>
        <row r="383">
          <cell r="A383" t="str">
            <v>접합부속품(KP φ800mm)</v>
          </cell>
          <cell r="B383" t="str">
            <v>접합부속품</v>
          </cell>
          <cell r="C383" t="str">
            <v>(KP φ800mm)</v>
          </cell>
          <cell r="D383" t="str">
            <v>조</v>
          </cell>
          <cell r="G383">
            <v>76300</v>
          </cell>
          <cell r="H383">
            <v>521</v>
          </cell>
          <cell r="K383">
            <v>76300</v>
          </cell>
          <cell r="L383" t="str">
            <v>M00381</v>
          </cell>
        </row>
        <row r="384">
          <cell r="A384" t="str">
            <v>접합부속품(KP φ1000mm)</v>
          </cell>
          <cell r="B384" t="str">
            <v>접합부속품</v>
          </cell>
          <cell r="C384" t="str">
            <v>(KP φ1000mm)</v>
          </cell>
          <cell r="D384" t="str">
            <v>조</v>
          </cell>
          <cell r="G384">
            <v>105710</v>
          </cell>
          <cell r="H384">
            <v>521</v>
          </cell>
          <cell r="K384">
            <v>105710</v>
          </cell>
          <cell r="L384" t="str">
            <v>M00382</v>
          </cell>
        </row>
        <row r="385">
          <cell r="A385" t="str">
            <v>접합부속품(KP φ1100mm)</v>
          </cell>
          <cell r="B385" t="str">
            <v>접합부속품</v>
          </cell>
          <cell r="C385" t="str">
            <v>(KP φ1100mm)</v>
          </cell>
          <cell r="D385" t="str">
            <v>조</v>
          </cell>
          <cell r="G385">
            <v>127810</v>
          </cell>
          <cell r="H385">
            <v>521</v>
          </cell>
          <cell r="K385">
            <v>127810</v>
          </cell>
          <cell r="L385" t="str">
            <v>M00383</v>
          </cell>
        </row>
        <row r="386">
          <cell r="A386" t="str">
            <v>접합부속품(KP φ1200mm)</v>
          </cell>
          <cell r="B386" t="str">
            <v>접합부속품</v>
          </cell>
          <cell r="C386" t="str">
            <v>(KP φ1200mm)</v>
          </cell>
          <cell r="D386" t="str">
            <v>조</v>
          </cell>
          <cell r="G386">
            <v>139190</v>
          </cell>
          <cell r="H386">
            <v>521</v>
          </cell>
          <cell r="K386">
            <v>139190</v>
          </cell>
          <cell r="L386" t="str">
            <v>M00384</v>
          </cell>
        </row>
        <row r="387">
          <cell r="A387" t="str">
            <v>접합부속품(KP φ125mm)</v>
          </cell>
          <cell r="B387" t="str">
            <v>접합부속품</v>
          </cell>
          <cell r="C387" t="str">
            <v>(KP φ125mm)</v>
          </cell>
          <cell r="D387" t="str">
            <v>조</v>
          </cell>
          <cell r="G387">
            <v>9480</v>
          </cell>
          <cell r="H387">
            <v>521</v>
          </cell>
          <cell r="K387">
            <v>9480</v>
          </cell>
          <cell r="L387" t="str">
            <v>M00385</v>
          </cell>
        </row>
        <row r="388">
          <cell r="A388" t="str">
            <v>제수밸브D80</v>
          </cell>
          <cell r="B388" t="str">
            <v>제수밸브</v>
          </cell>
          <cell r="C388" t="str">
            <v>D80</v>
          </cell>
          <cell r="D388" t="str">
            <v>EA</v>
          </cell>
          <cell r="E388">
            <v>136363</v>
          </cell>
          <cell r="G388">
            <v>198000</v>
          </cell>
          <cell r="H388">
            <v>598</v>
          </cell>
          <cell r="K388">
            <v>136363</v>
          </cell>
          <cell r="L388" t="str">
            <v>M00386</v>
          </cell>
        </row>
        <row r="389">
          <cell r="A389" t="str">
            <v>제수밸브D100</v>
          </cell>
          <cell r="B389" t="str">
            <v>제수밸브</v>
          </cell>
          <cell r="C389" t="str">
            <v>D100</v>
          </cell>
          <cell r="D389" t="str">
            <v>EA</v>
          </cell>
          <cell r="E389">
            <v>163454</v>
          </cell>
          <cell r="G389">
            <v>220000</v>
          </cell>
          <cell r="K389">
            <v>163454</v>
          </cell>
          <cell r="L389" t="str">
            <v>M00387</v>
          </cell>
        </row>
        <row r="390">
          <cell r="A390" t="str">
            <v>제수밸브D125</v>
          </cell>
          <cell r="B390" t="str">
            <v>제수밸브</v>
          </cell>
          <cell r="C390" t="str">
            <v>D125</v>
          </cell>
          <cell r="D390" t="str">
            <v>EA</v>
          </cell>
          <cell r="E390">
            <v>219272</v>
          </cell>
          <cell r="G390">
            <v>308000</v>
          </cell>
          <cell r="K390">
            <v>219272</v>
          </cell>
          <cell r="L390" t="str">
            <v>M00388</v>
          </cell>
        </row>
        <row r="391">
          <cell r="A391" t="str">
            <v>제수밸브D150</v>
          </cell>
          <cell r="B391" t="str">
            <v>제수밸브</v>
          </cell>
          <cell r="C391" t="str">
            <v>D150</v>
          </cell>
          <cell r="D391" t="str">
            <v>EA</v>
          </cell>
          <cell r="E391">
            <v>275090</v>
          </cell>
          <cell r="G391">
            <v>396000</v>
          </cell>
          <cell r="K391">
            <v>275090</v>
          </cell>
          <cell r="L391" t="str">
            <v>M00389</v>
          </cell>
        </row>
        <row r="392">
          <cell r="A392" t="str">
            <v>제수밸브D200</v>
          </cell>
          <cell r="B392" t="str">
            <v>제수밸브</v>
          </cell>
          <cell r="C392" t="str">
            <v>D200</v>
          </cell>
          <cell r="D392" t="str">
            <v>EA</v>
          </cell>
          <cell r="E392">
            <v>434363</v>
          </cell>
          <cell r="G392">
            <v>616000</v>
          </cell>
          <cell r="K392">
            <v>434363</v>
          </cell>
          <cell r="L392" t="str">
            <v>M00390</v>
          </cell>
        </row>
        <row r="393">
          <cell r="A393" t="str">
            <v>제수밸브D250</v>
          </cell>
          <cell r="B393" t="str">
            <v>제수밸브</v>
          </cell>
          <cell r="C393" t="str">
            <v>D250</v>
          </cell>
          <cell r="D393" t="str">
            <v>EA</v>
          </cell>
          <cell r="E393">
            <v>673636</v>
          </cell>
          <cell r="G393">
            <v>968000</v>
          </cell>
          <cell r="K393">
            <v>673636</v>
          </cell>
          <cell r="L393" t="str">
            <v>M00391</v>
          </cell>
        </row>
        <row r="394">
          <cell r="A394" t="str">
            <v>제수밸브D300</v>
          </cell>
          <cell r="B394" t="str">
            <v>제수밸브</v>
          </cell>
          <cell r="C394" t="str">
            <v>D300</v>
          </cell>
          <cell r="D394" t="str">
            <v>EA</v>
          </cell>
          <cell r="E394">
            <v>871727</v>
          </cell>
          <cell r="G394">
            <v>1232000</v>
          </cell>
          <cell r="K394">
            <v>871727</v>
          </cell>
          <cell r="L394" t="str">
            <v>M00392</v>
          </cell>
        </row>
        <row r="395">
          <cell r="A395" t="str">
            <v>제수밸브D350</v>
          </cell>
          <cell r="B395" t="str">
            <v>제수밸브</v>
          </cell>
          <cell r="C395" t="str">
            <v>D350</v>
          </cell>
          <cell r="D395" t="str">
            <v>EA</v>
          </cell>
          <cell r="E395">
            <v>1222090</v>
          </cell>
          <cell r="G395">
            <v>1628000</v>
          </cell>
          <cell r="K395">
            <v>1222090</v>
          </cell>
          <cell r="L395" t="str">
            <v>M00393</v>
          </cell>
        </row>
        <row r="396">
          <cell r="A396" t="str">
            <v>제수밸브D400</v>
          </cell>
          <cell r="B396" t="str">
            <v>제수밸브</v>
          </cell>
          <cell r="C396" t="str">
            <v>D400</v>
          </cell>
          <cell r="D396" t="str">
            <v>EA</v>
          </cell>
          <cell r="E396">
            <v>1618818</v>
          </cell>
          <cell r="G396">
            <v>2332000</v>
          </cell>
          <cell r="K396">
            <v>1618818</v>
          </cell>
          <cell r="L396" t="str">
            <v>M00394</v>
          </cell>
        </row>
        <row r="397">
          <cell r="A397" t="str">
            <v>제수밸브D450</v>
          </cell>
          <cell r="B397" t="str">
            <v>제수밸브</v>
          </cell>
          <cell r="C397" t="str">
            <v>D450</v>
          </cell>
          <cell r="D397" t="str">
            <v>EA</v>
          </cell>
          <cell r="E397">
            <v>2188000</v>
          </cell>
          <cell r="G397">
            <v>3146000</v>
          </cell>
          <cell r="K397">
            <v>2188000</v>
          </cell>
          <cell r="L397" t="str">
            <v>M00395</v>
          </cell>
        </row>
        <row r="398">
          <cell r="A398" t="str">
            <v>제수밸브D500</v>
          </cell>
          <cell r="B398" t="str">
            <v>제수밸브</v>
          </cell>
          <cell r="C398" t="str">
            <v>D500</v>
          </cell>
          <cell r="D398" t="str">
            <v>EA</v>
          </cell>
          <cell r="E398">
            <v>2710454</v>
          </cell>
          <cell r="G398">
            <v>3960000</v>
          </cell>
          <cell r="K398">
            <v>2710454</v>
          </cell>
          <cell r="L398" t="str">
            <v>M00396</v>
          </cell>
        </row>
        <row r="399">
          <cell r="A399" t="str">
            <v>제수밸브D600</v>
          </cell>
          <cell r="B399" t="str">
            <v>제수밸브</v>
          </cell>
          <cell r="C399" t="str">
            <v>D600</v>
          </cell>
          <cell r="D399" t="str">
            <v>EA</v>
          </cell>
          <cell r="G399">
            <v>5600000</v>
          </cell>
          <cell r="K399">
            <v>5600000</v>
          </cell>
          <cell r="L399" t="str">
            <v>M00397</v>
          </cell>
        </row>
        <row r="400">
          <cell r="A400" t="str">
            <v>조임철물(직교자재)</v>
          </cell>
          <cell r="B400" t="str">
            <v>조임철물</v>
          </cell>
          <cell r="C400" t="str">
            <v>(직교자재)</v>
          </cell>
          <cell r="D400" t="str">
            <v>개</v>
          </cell>
          <cell r="G400">
            <v>730</v>
          </cell>
          <cell r="H400">
            <v>143</v>
          </cell>
          <cell r="K400">
            <v>730</v>
          </cell>
          <cell r="L400" t="str">
            <v>M00398</v>
          </cell>
        </row>
        <row r="401">
          <cell r="A401" t="str">
            <v>조합페인트(KSM5312,1급백색)</v>
          </cell>
          <cell r="B401" t="str">
            <v>조합페인트</v>
          </cell>
          <cell r="C401" t="str">
            <v>(KSM5312,1급백색)</v>
          </cell>
          <cell r="D401" t="str">
            <v>ℓ</v>
          </cell>
          <cell r="G401">
            <v>4055</v>
          </cell>
          <cell r="H401">
            <v>411</v>
          </cell>
          <cell r="K401">
            <v>4055</v>
          </cell>
          <cell r="L401" t="str">
            <v>M00399</v>
          </cell>
        </row>
        <row r="402">
          <cell r="A402" t="str">
            <v>종이컵</v>
          </cell>
          <cell r="B402" t="str">
            <v>종이컵</v>
          </cell>
          <cell r="G402">
            <v>16</v>
          </cell>
          <cell r="H402">
            <v>1282</v>
          </cell>
          <cell r="K402">
            <v>16</v>
          </cell>
          <cell r="L402" t="str">
            <v>M00400</v>
          </cell>
        </row>
        <row r="403">
          <cell r="A403" t="str">
            <v>주철이형관(각종)</v>
          </cell>
          <cell r="B403" t="str">
            <v>주철이형관</v>
          </cell>
          <cell r="C403" t="str">
            <v>(각종)</v>
          </cell>
          <cell r="D403" t="str">
            <v>KG</v>
          </cell>
          <cell r="E403">
            <v>1200</v>
          </cell>
          <cell r="K403">
            <v>1200</v>
          </cell>
          <cell r="L403" t="str">
            <v>M00401</v>
          </cell>
        </row>
        <row r="404">
          <cell r="A404" t="str">
            <v>지수제water plug</v>
          </cell>
          <cell r="B404" t="str">
            <v>지수제</v>
          </cell>
          <cell r="C404" t="str">
            <v>water plug</v>
          </cell>
          <cell r="D404" t="str">
            <v>㎏</v>
          </cell>
          <cell r="G404">
            <v>4500</v>
          </cell>
          <cell r="H404">
            <v>320</v>
          </cell>
          <cell r="K404">
            <v>4500</v>
          </cell>
          <cell r="L404" t="str">
            <v>M00402</v>
          </cell>
        </row>
        <row r="405">
          <cell r="A405" t="str">
            <v>철물(앙카용)</v>
          </cell>
          <cell r="B405" t="str">
            <v>철물</v>
          </cell>
          <cell r="C405" t="str">
            <v>(앙카용)</v>
          </cell>
          <cell r="D405" t="str">
            <v>개</v>
          </cell>
          <cell r="G405">
            <v>450</v>
          </cell>
          <cell r="H405">
            <v>143</v>
          </cell>
          <cell r="K405">
            <v>450</v>
          </cell>
          <cell r="L405" t="str">
            <v>M00403</v>
          </cell>
        </row>
        <row r="406">
          <cell r="A406" t="str">
            <v>철선(어니일링)(#8, 4.0㎜)</v>
          </cell>
          <cell r="B406" t="str">
            <v>철선(어니일링)</v>
          </cell>
          <cell r="C406" t="str">
            <v>(#8, 4.0㎜)</v>
          </cell>
          <cell r="D406" t="str">
            <v>㎏</v>
          </cell>
          <cell r="G406">
            <v>460</v>
          </cell>
          <cell r="H406">
            <v>66</v>
          </cell>
          <cell r="K406">
            <v>460</v>
          </cell>
          <cell r="L406" t="str">
            <v>M00404</v>
          </cell>
        </row>
        <row r="407">
          <cell r="A407" t="str">
            <v>측정함전극포함</v>
          </cell>
          <cell r="B407" t="str">
            <v>측정함</v>
          </cell>
          <cell r="C407" t="str">
            <v>전극포함</v>
          </cell>
          <cell r="D407" t="str">
            <v>개</v>
          </cell>
          <cell r="G407">
            <v>520000</v>
          </cell>
          <cell r="H407" t="str">
            <v>견적</v>
          </cell>
          <cell r="K407">
            <v>520000</v>
          </cell>
          <cell r="L407" t="str">
            <v>M00405</v>
          </cell>
        </row>
        <row r="408">
          <cell r="A408" t="str">
            <v>치즐(0.7㎥용)</v>
          </cell>
          <cell r="B408" t="str">
            <v>치즐</v>
          </cell>
          <cell r="C408" t="str">
            <v>(0.7㎥용)</v>
          </cell>
          <cell r="D408" t="str">
            <v>개</v>
          </cell>
          <cell r="G408">
            <v>200000</v>
          </cell>
          <cell r="K408">
            <v>200000</v>
          </cell>
          <cell r="L408" t="str">
            <v>M00406</v>
          </cell>
        </row>
        <row r="409">
          <cell r="A409" t="str">
            <v>캐드월드CA-15</v>
          </cell>
          <cell r="B409" t="str">
            <v>캐드월드</v>
          </cell>
          <cell r="C409" t="str">
            <v>CA-15</v>
          </cell>
          <cell r="D409" t="str">
            <v>개</v>
          </cell>
          <cell r="G409">
            <v>5000</v>
          </cell>
          <cell r="H409" t="str">
            <v>견적</v>
          </cell>
          <cell r="K409">
            <v>5000</v>
          </cell>
          <cell r="L409" t="str">
            <v>M00407</v>
          </cell>
        </row>
        <row r="410">
          <cell r="A410" t="str">
            <v>케이블CV-1C-14㎟</v>
          </cell>
          <cell r="B410" t="str">
            <v>케이블</v>
          </cell>
          <cell r="C410" t="str">
            <v>CV-1C-14㎟</v>
          </cell>
          <cell r="D410" t="str">
            <v>M</v>
          </cell>
          <cell r="G410">
            <v>740</v>
          </cell>
          <cell r="H410">
            <v>812</v>
          </cell>
          <cell r="K410">
            <v>740</v>
          </cell>
          <cell r="L410" t="str">
            <v>M00408</v>
          </cell>
        </row>
        <row r="411">
          <cell r="A411" t="str">
            <v>케이블CV-1C-8㎟</v>
          </cell>
          <cell r="B411" t="str">
            <v>케이블</v>
          </cell>
          <cell r="C411" t="str">
            <v>CV-1C-8㎟</v>
          </cell>
          <cell r="D411" t="str">
            <v>M</v>
          </cell>
          <cell r="G411">
            <v>427</v>
          </cell>
          <cell r="H411">
            <v>812</v>
          </cell>
          <cell r="K411">
            <v>427</v>
          </cell>
          <cell r="L411" t="str">
            <v>M00409</v>
          </cell>
        </row>
        <row r="412">
          <cell r="A412" t="str">
            <v>테이프(바깥층)(0.381t*100mm*30m)</v>
          </cell>
          <cell r="B412" t="str">
            <v>테이프(바깥층)</v>
          </cell>
          <cell r="C412" t="str">
            <v>(0.381t*100mm*30m)</v>
          </cell>
          <cell r="D412" t="str">
            <v>㎡</v>
          </cell>
          <cell r="G412">
            <v>3480</v>
          </cell>
          <cell r="H412">
            <v>509</v>
          </cell>
          <cell r="K412">
            <v>3480</v>
          </cell>
          <cell r="L412" t="str">
            <v>M00410</v>
          </cell>
        </row>
        <row r="413">
          <cell r="A413" t="str">
            <v>테이프(안쪽층)(0.508t*100mm*30m)</v>
          </cell>
          <cell r="B413" t="str">
            <v>테이프(안쪽층)</v>
          </cell>
          <cell r="C413" t="str">
            <v>(0.508t*100mm*30m)</v>
          </cell>
          <cell r="D413" t="str">
            <v>㎡</v>
          </cell>
          <cell r="G413">
            <v>4106</v>
          </cell>
          <cell r="H413">
            <v>509</v>
          </cell>
          <cell r="K413">
            <v>4106</v>
          </cell>
          <cell r="L413" t="str">
            <v>M00411</v>
          </cell>
        </row>
        <row r="414">
          <cell r="A414" t="str">
            <v>탄소강관(백관)125MM(5"),반제품</v>
          </cell>
          <cell r="B414" t="str">
            <v>탄소강관(백관)</v>
          </cell>
          <cell r="C414" t="str">
            <v>125MM(5"),반제품</v>
          </cell>
          <cell r="D414" t="str">
            <v>M</v>
          </cell>
          <cell r="G414">
            <v>9820</v>
          </cell>
          <cell r="H414">
            <v>490</v>
          </cell>
          <cell r="K414">
            <v>9820</v>
          </cell>
          <cell r="L414" t="str">
            <v>M00412</v>
          </cell>
        </row>
        <row r="415">
          <cell r="A415" t="str">
            <v>팽창제thorite</v>
          </cell>
          <cell r="B415" t="str">
            <v>팽창제</v>
          </cell>
          <cell r="C415" t="str">
            <v>thorite</v>
          </cell>
          <cell r="D415" t="str">
            <v>㎏</v>
          </cell>
          <cell r="G415">
            <v>4000</v>
          </cell>
          <cell r="H415">
            <v>320</v>
          </cell>
          <cell r="K415">
            <v>4000</v>
          </cell>
          <cell r="L415" t="str">
            <v>M00413</v>
          </cell>
        </row>
        <row r="416">
          <cell r="A416" t="str">
            <v>폼타이(D형1/2인치)</v>
          </cell>
          <cell r="B416" t="str">
            <v>폼타이</v>
          </cell>
          <cell r="C416" t="str">
            <v>(D형1/2인치)</v>
          </cell>
          <cell r="D416" t="str">
            <v>SET</v>
          </cell>
          <cell r="G416">
            <v>810</v>
          </cell>
          <cell r="H416">
            <v>149</v>
          </cell>
          <cell r="K416">
            <v>810</v>
          </cell>
          <cell r="L416" t="str">
            <v>M00414</v>
          </cell>
        </row>
        <row r="417">
          <cell r="A417" t="str">
            <v>액상접착제(＃1027)</v>
          </cell>
          <cell r="B417" t="str">
            <v>액상접착제</v>
          </cell>
          <cell r="C417" t="str">
            <v>(＃1027)</v>
          </cell>
          <cell r="D417" t="str">
            <v>㎏</v>
          </cell>
          <cell r="G417">
            <v>6892</v>
          </cell>
          <cell r="H417">
            <v>509</v>
          </cell>
          <cell r="K417">
            <v>6892</v>
          </cell>
          <cell r="L417" t="str">
            <v>M00415</v>
          </cell>
        </row>
        <row r="418">
          <cell r="A418" t="str">
            <v>플럭(백관)25MM(1")나사식</v>
          </cell>
          <cell r="B418" t="str">
            <v>플럭(백관)</v>
          </cell>
          <cell r="C418" t="str">
            <v>25MM(1")나사식</v>
          </cell>
          <cell r="D418" t="str">
            <v>개</v>
          </cell>
          <cell r="G418">
            <v>275</v>
          </cell>
          <cell r="H418">
            <v>495</v>
          </cell>
          <cell r="K418">
            <v>275</v>
          </cell>
          <cell r="L418" t="str">
            <v>M00416</v>
          </cell>
        </row>
        <row r="419">
          <cell r="A419" t="str">
            <v>플럭(백관)15MM(1/2")플랜지식</v>
          </cell>
          <cell r="B419" t="str">
            <v>플럭(백관)</v>
          </cell>
          <cell r="C419" t="str">
            <v>15MM(1/2")플랜지식</v>
          </cell>
          <cell r="D419" t="str">
            <v>개</v>
          </cell>
          <cell r="G419">
            <v>155</v>
          </cell>
          <cell r="H419">
            <v>495</v>
          </cell>
          <cell r="K419">
            <v>155</v>
          </cell>
          <cell r="L419" t="str">
            <v>M00417</v>
          </cell>
        </row>
        <row r="420">
          <cell r="A420" t="str">
            <v>합판(내수1급)(12㎜x1.21x2.42)</v>
          </cell>
          <cell r="B420" t="str">
            <v>합판(내수1급)</v>
          </cell>
          <cell r="C420" t="str">
            <v>(12㎜x1.21x2.42)</v>
          </cell>
          <cell r="D420" t="str">
            <v>㎡</v>
          </cell>
          <cell r="G420">
            <v>5498</v>
          </cell>
          <cell r="H420">
            <v>464</v>
          </cell>
          <cell r="K420">
            <v>5498</v>
          </cell>
          <cell r="L420" t="str">
            <v>M00418</v>
          </cell>
        </row>
        <row r="421">
          <cell r="A421" t="str">
            <v>호스손실(100㎏/㎠)</v>
          </cell>
          <cell r="B421" t="str">
            <v>호스손실</v>
          </cell>
          <cell r="C421" t="str">
            <v>(100㎏/㎠)</v>
          </cell>
          <cell r="D421" t="str">
            <v>M</v>
          </cell>
          <cell r="G421">
            <v>2500</v>
          </cell>
          <cell r="K421">
            <v>2500</v>
          </cell>
          <cell r="L421" t="str">
            <v>M00419</v>
          </cell>
        </row>
        <row r="422">
          <cell r="A422" t="str">
            <v>흰페인트(1.45㎏/ℓ)(KSM 5312,1급백색)</v>
          </cell>
          <cell r="B422" t="str">
            <v>흰페인트(1.45㎏/ℓ)</v>
          </cell>
          <cell r="C422" t="str">
            <v>(KSM 5312,1급백색)</v>
          </cell>
          <cell r="D422" t="str">
            <v>㎏</v>
          </cell>
          <cell r="G422">
            <v>4055</v>
          </cell>
          <cell r="H422">
            <v>411</v>
          </cell>
          <cell r="K422">
            <v>4055</v>
          </cell>
          <cell r="L422" t="str">
            <v>M00420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5">
          <cell r="A5">
            <v>80</v>
          </cell>
          <cell r="B5">
            <v>2000</v>
          </cell>
          <cell r="C5">
            <v>428</v>
          </cell>
          <cell r="D5">
            <v>21.4</v>
          </cell>
          <cell r="F5">
            <v>845</v>
          </cell>
          <cell r="G5">
            <v>1340.45</v>
          </cell>
          <cell r="H5">
            <v>274.55</v>
          </cell>
          <cell r="I5">
            <v>1340.45</v>
          </cell>
          <cell r="J5">
            <v>274.55</v>
          </cell>
          <cell r="K5">
            <v>805</v>
          </cell>
          <cell r="L5">
            <v>1580</v>
          </cell>
        </row>
        <row r="6">
          <cell r="A6">
            <v>100</v>
          </cell>
          <cell r="B6">
            <v>2000</v>
          </cell>
          <cell r="C6">
            <v>440</v>
          </cell>
          <cell r="D6">
            <v>22</v>
          </cell>
          <cell r="F6">
            <v>875</v>
          </cell>
          <cell r="G6">
            <v>1394.3999999999999</v>
          </cell>
          <cell r="H6">
            <v>285.60000000000002</v>
          </cell>
          <cell r="I6">
            <v>1394.3999999999999</v>
          </cell>
          <cell r="J6">
            <v>285.60000000000002</v>
          </cell>
          <cell r="K6">
            <v>847</v>
          </cell>
          <cell r="L6">
            <v>1600</v>
          </cell>
        </row>
        <row r="7">
          <cell r="A7">
            <v>125</v>
          </cell>
          <cell r="B7">
            <v>2000</v>
          </cell>
          <cell r="C7">
            <v>455</v>
          </cell>
          <cell r="D7">
            <v>22.75</v>
          </cell>
          <cell r="F7">
            <v>912.5</v>
          </cell>
          <cell r="G7">
            <v>1463.29</v>
          </cell>
          <cell r="H7">
            <v>299.71000000000004</v>
          </cell>
          <cell r="I7">
            <v>1463.29</v>
          </cell>
          <cell r="J7">
            <v>299.71000000000004</v>
          </cell>
          <cell r="K7">
            <v>901</v>
          </cell>
          <cell r="L7">
            <v>1625</v>
          </cell>
        </row>
        <row r="8">
          <cell r="A8">
            <v>150</v>
          </cell>
          <cell r="B8">
            <v>2000</v>
          </cell>
          <cell r="C8">
            <v>470</v>
          </cell>
          <cell r="D8">
            <v>23.5</v>
          </cell>
          <cell r="F8">
            <v>950</v>
          </cell>
          <cell r="G8">
            <v>1534.6699999999998</v>
          </cell>
          <cell r="H8">
            <v>314.33000000000004</v>
          </cell>
          <cell r="I8">
            <v>1534.6699999999998</v>
          </cell>
          <cell r="J8">
            <v>314.33000000000004</v>
          </cell>
          <cell r="K8">
            <v>956</v>
          </cell>
          <cell r="L8">
            <v>1650</v>
          </cell>
        </row>
        <row r="9">
          <cell r="A9">
            <v>200</v>
          </cell>
          <cell r="B9">
            <v>2000</v>
          </cell>
          <cell r="C9">
            <v>500</v>
          </cell>
          <cell r="D9">
            <v>25</v>
          </cell>
          <cell r="F9">
            <v>1025</v>
          </cell>
          <cell r="G9">
            <v>1680.75</v>
          </cell>
          <cell r="H9">
            <v>344.25</v>
          </cell>
          <cell r="I9">
            <v>1680.75</v>
          </cell>
          <cell r="J9">
            <v>344.25</v>
          </cell>
          <cell r="K9">
            <v>1069</v>
          </cell>
          <cell r="L9">
            <v>1700</v>
          </cell>
        </row>
        <row r="10">
          <cell r="A10">
            <v>250</v>
          </cell>
          <cell r="B10">
            <v>2000</v>
          </cell>
          <cell r="C10">
            <v>530</v>
          </cell>
          <cell r="D10">
            <v>26.5</v>
          </cell>
          <cell r="F10">
            <v>1100</v>
          </cell>
          <cell r="G10">
            <v>1833.4699999999998</v>
          </cell>
          <cell r="H10">
            <v>375.53000000000003</v>
          </cell>
          <cell r="I10">
            <v>1833.4699999999998</v>
          </cell>
          <cell r="J10">
            <v>375.53000000000003</v>
          </cell>
          <cell r="K10">
            <v>1185</v>
          </cell>
          <cell r="L10">
            <v>1750</v>
          </cell>
        </row>
        <row r="11">
          <cell r="A11">
            <v>300</v>
          </cell>
          <cell r="B11">
            <v>2000</v>
          </cell>
          <cell r="C11">
            <v>560</v>
          </cell>
          <cell r="D11">
            <v>28</v>
          </cell>
          <cell r="F11">
            <v>1175</v>
          </cell>
          <cell r="G11">
            <v>1992</v>
          </cell>
          <cell r="H11">
            <v>408.00000000000006</v>
          </cell>
          <cell r="I11">
            <v>1992</v>
          </cell>
          <cell r="J11">
            <v>408.00000000000006</v>
          </cell>
          <cell r="K11">
            <v>1304</v>
          </cell>
          <cell r="L11">
            <v>1800</v>
          </cell>
        </row>
        <row r="12">
          <cell r="A12">
            <v>350</v>
          </cell>
          <cell r="B12">
            <v>2000</v>
          </cell>
          <cell r="C12">
            <v>590</v>
          </cell>
          <cell r="D12">
            <v>26</v>
          </cell>
          <cell r="F12">
            <v>1250</v>
          </cell>
          <cell r="G12">
            <v>2157.17</v>
          </cell>
          <cell r="H12">
            <v>441.83000000000004</v>
          </cell>
          <cell r="I12">
            <v>2157.17</v>
          </cell>
          <cell r="J12">
            <v>441.83000000000004</v>
          </cell>
          <cell r="K12">
            <v>1428</v>
          </cell>
          <cell r="L12">
            <v>1850</v>
          </cell>
        </row>
        <row r="13">
          <cell r="A13">
            <v>400</v>
          </cell>
          <cell r="B13">
            <v>2000</v>
          </cell>
          <cell r="C13">
            <v>620</v>
          </cell>
          <cell r="D13">
            <v>27</v>
          </cell>
          <cell r="F13">
            <v>1325</v>
          </cell>
          <cell r="G13">
            <v>2328.15</v>
          </cell>
          <cell r="H13">
            <v>476.85</v>
          </cell>
          <cell r="I13">
            <v>2328.15</v>
          </cell>
          <cell r="J13">
            <v>476.85</v>
          </cell>
          <cell r="K13">
            <v>1554</v>
          </cell>
          <cell r="L13">
            <v>1900</v>
          </cell>
        </row>
        <row r="14">
          <cell r="A14">
            <v>450</v>
          </cell>
          <cell r="B14">
            <v>2000</v>
          </cell>
          <cell r="C14">
            <v>650</v>
          </cell>
          <cell r="D14">
            <v>28</v>
          </cell>
          <cell r="F14">
            <v>1400</v>
          </cell>
          <cell r="G14">
            <v>2505.77</v>
          </cell>
          <cell r="H14">
            <v>513.23</v>
          </cell>
          <cell r="I14">
            <v>2505.77</v>
          </cell>
          <cell r="J14">
            <v>513.23</v>
          </cell>
          <cell r="K14">
            <v>1685</v>
          </cell>
          <cell r="L14">
            <v>1950</v>
          </cell>
        </row>
        <row r="15">
          <cell r="A15">
            <v>500</v>
          </cell>
          <cell r="B15">
            <v>2000</v>
          </cell>
          <cell r="C15">
            <v>680</v>
          </cell>
          <cell r="D15">
            <v>29</v>
          </cell>
          <cell r="F15">
            <v>1475</v>
          </cell>
          <cell r="G15">
            <v>2689.2</v>
          </cell>
          <cell r="H15">
            <v>550.80000000000007</v>
          </cell>
          <cell r="I15">
            <v>2689.2</v>
          </cell>
          <cell r="J15">
            <v>550.80000000000007</v>
          </cell>
          <cell r="K15">
            <v>1819</v>
          </cell>
          <cell r="L15">
            <v>2000</v>
          </cell>
        </row>
        <row r="16">
          <cell r="A16">
            <v>600</v>
          </cell>
          <cell r="B16">
            <v>2000</v>
          </cell>
          <cell r="C16">
            <v>740</v>
          </cell>
          <cell r="D16">
            <v>31</v>
          </cell>
          <cell r="F16">
            <v>1625</v>
          </cell>
          <cell r="G16">
            <v>3075.1499999999996</v>
          </cell>
          <cell r="H16">
            <v>629.85</v>
          </cell>
          <cell r="I16">
            <v>3075.1499999999996</v>
          </cell>
          <cell r="J16">
            <v>629.85</v>
          </cell>
          <cell r="K16">
            <v>2097</v>
          </cell>
          <cell r="L16">
            <v>2100</v>
          </cell>
        </row>
        <row r="17">
          <cell r="A17">
            <v>700</v>
          </cell>
          <cell r="B17">
            <v>2000</v>
          </cell>
          <cell r="C17">
            <v>800</v>
          </cell>
          <cell r="D17">
            <v>33</v>
          </cell>
          <cell r="F17">
            <v>1775</v>
          </cell>
          <cell r="G17">
            <v>3486</v>
          </cell>
          <cell r="H17">
            <v>714</v>
          </cell>
          <cell r="I17">
            <v>3486</v>
          </cell>
          <cell r="J17">
            <v>714</v>
          </cell>
          <cell r="K17">
            <v>2390</v>
          </cell>
          <cell r="L17">
            <v>2200</v>
          </cell>
        </row>
        <row r="18">
          <cell r="A18">
            <v>800</v>
          </cell>
          <cell r="B18">
            <v>2000</v>
          </cell>
          <cell r="C18">
            <v>860</v>
          </cell>
          <cell r="D18">
            <v>35</v>
          </cell>
          <cell r="F18">
            <v>1925</v>
          </cell>
          <cell r="G18">
            <v>3921.75</v>
          </cell>
          <cell r="H18">
            <v>803.25000000000011</v>
          </cell>
          <cell r="I18">
            <v>3921.75</v>
          </cell>
          <cell r="J18">
            <v>803.25000000000011</v>
          </cell>
          <cell r="K18">
            <v>2697</v>
          </cell>
          <cell r="L18">
            <v>2300</v>
          </cell>
        </row>
        <row r="19">
          <cell r="A19">
            <v>900</v>
          </cell>
          <cell r="B19">
            <v>2000</v>
          </cell>
          <cell r="C19">
            <v>920</v>
          </cell>
          <cell r="D19">
            <v>37</v>
          </cell>
          <cell r="F19">
            <v>2075</v>
          </cell>
          <cell r="G19">
            <v>4382.3999999999996</v>
          </cell>
          <cell r="H19">
            <v>897.6</v>
          </cell>
          <cell r="I19">
            <v>4382.3999999999996</v>
          </cell>
          <cell r="J19">
            <v>897.6</v>
          </cell>
          <cell r="K19">
            <v>3019</v>
          </cell>
          <cell r="L19">
            <v>2400</v>
          </cell>
        </row>
        <row r="20">
          <cell r="A20">
            <v>1000</v>
          </cell>
          <cell r="B20">
            <v>2000</v>
          </cell>
          <cell r="C20">
            <v>1040</v>
          </cell>
          <cell r="D20">
            <v>42</v>
          </cell>
          <cell r="F20">
            <v>2375</v>
          </cell>
          <cell r="G20">
            <v>5826.5999999999995</v>
          </cell>
          <cell r="H20">
            <v>1193.4000000000001</v>
          </cell>
          <cell r="I20">
            <v>5826.5999999999995</v>
          </cell>
          <cell r="J20">
            <v>1193.4000000000001</v>
          </cell>
          <cell r="K20">
            <v>4360</v>
          </cell>
          <cell r="L20">
            <v>2800</v>
          </cell>
        </row>
        <row r="21">
          <cell r="A21">
            <v>1100</v>
          </cell>
          <cell r="B21">
            <v>2000</v>
          </cell>
          <cell r="C21">
            <v>1100</v>
          </cell>
          <cell r="D21">
            <v>44</v>
          </cell>
          <cell r="F21">
            <v>2525</v>
          </cell>
          <cell r="G21">
            <v>6386.8499999999995</v>
          </cell>
          <cell r="H21">
            <v>1308.1500000000001</v>
          </cell>
          <cell r="I21">
            <v>6386.8499999999995</v>
          </cell>
          <cell r="J21">
            <v>1308.1500000000001</v>
          </cell>
          <cell r="K21">
            <v>4770</v>
          </cell>
          <cell r="L21">
            <v>2900</v>
          </cell>
        </row>
        <row r="22">
          <cell r="A22">
            <v>1200</v>
          </cell>
          <cell r="B22">
            <v>2000</v>
          </cell>
          <cell r="C22">
            <v>1160</v>
          </cell>
          <cell r="D22">
            <v>46</v>
          </cell>
          <cell r="F22">
            <v>2675</v>
          </cell>
          <cell r="G22">
            <v>6972</v>
          </cell>
          <cell r="H22">
            <v>1428</v>
          </cell>
          <cell r="I22">
            <v>6972</v>
          </cell>
          <cell r="J22">
            <v>1428</v>
          </cell>
          <cell r="K22">
            <v>5194</v>
          </cell>
          <cell r="L22">
            <v>3000</v>
          </cell>
        </row>
        <row r="23">
          <cell r="A23">
            <v>1350</v>
          </cell>
          <cell r="B23">
            <v>2000</v>
          </cell>
          <cell r="C23">
            <v>1250</v>
          </cell>
          <cell r="D23">
            <v>49</v>
          </cell>
          <cell r="F23">
            <v>2900</v>
          </cell>
          <cell r="G23">
            <v>7896.62</v>
          </cell>
          <cell r="H23">
            <v>1617.38</v>
          </cell>
          <cell r="I23">
            <v>7896.62</v>
          </cell>
          <cell r="J23">
            <v>1617.38</v>
          </cell>
          <cell r="K23">
            <v>5857</v>
          </cell>
          <cell r="L23">
            <v>3150</v>
          </cell>
        </row>
        <row r="24">
          <cell r="A24">
            <v>1500</v>
          </cell>
          <cell r="B24">
            <v>2000</v>
          </cell>
          <cell r="C24">
            <v>1340</v>
          </cell>
          <cell r="D24">
            <v>52</v>
          </cell>
          <cell r="F24">
            <v>3125</v>
          </cell>
          <cell r="G24">
            <v>8876.85</v>
          </cell>
          <cell r="H24">
            <v>1818.15</v>
          </cell>
          <cell r="I24">
            <v>8876.85</v>
          </cell>
          <cell r="J24">
            <v>1818.15</v>
          </cell>
          <cell r="K24">
            <v>6553</v>
          </cell>
          <cell r="L24">
            <v>3300</v>
          </cell>
        </row>
        <row r="25">
          <cell r="A25">
            <v>1600</v>
          </cell>
          <cell r="B25">
            <v>2000</v>
          </cell>
          <cell r="C25">
            <v>1420</v>
          </cell>
          <cell r="D25">
            <v>55</v>
          </cell>
          <cell r="F25">
            <v>3325</v>
          </cell>
          <cell r="G25">
            <v>9997.35</v>
          </cell>
          <cell r="H25">
            <v>2047.65</v>
          </cell>
          <cell r="I25">
            <v>9997.35</v>
          </cell>
          <cell r="J25">
            <v>2047.65</v>
          </cell>
          <cell r="K25">
            <v>7509</v>
          </cell>
          <cell r="L25">
            <v>3500</v>
          </cell>
        </row>
        <row r="26">
          <cell r="A26">
            <v>1650</v>
          </cell>
          <cell r="B26">
            <v>2000</v>
          </cell>
          <cell r="C26">
            <v>1460</v>
          </cell>
          <cell r="D26">
            <v>56.5</v>
          </cell>
          <cell r="F26">
            <v>3425</v>
          </cell>
          <cell r="G26">
            <v>10582.5</v>
          </cell>
          <cell r="H26">
            <v>2167.5</v>
          </cell>
          <cell r="I26">
            <v>10582.5</v>
          </cell>
          <cell r="J26">
            <v>2167.5</v>
          </cell>
          <cell r="K26">
            <v>8012</v>
          </cell>
          <cell r="L26">
            <v>3600</v>
          </cell>
        </row>
        <row r="27">
          <cell r="A27">
            <v>1800</v>
          </cell>
          <cell r="B27">
            <v>2000</v>
          </cell>
          <cell r="C27">
            <v>1580</v>
          </cell>
          <cell r="D27">
            <v>61</v>
          </cell>
          <cell r="F27">
            <v>3725</v>
          </cell>
          <cell r="G27">
            <v>12437.55</v>
          </cell>
          <cell r="H27">
            <v>2547.4500000000003</v>
          </cell>
          <cell r="I27">
            <v>12437.55</v>
          </cell>
          <cell r="J27">
            <v>2547.4500000000003</v>
          </cell>
          <cell r="K27">
            <v>9615</v>
          </cell>
          <cell r="L27">
            <v>3900</v>
          </cell>
        </row>
        <row r="28">
          <cell r="A28">
            <v>1900</v>
          </cell>
          <cell r="B28">
            <v>2000</v>
          </cell>
          <cell r="C28">
            <v>1660</v>
          </cell>
          <cell r="D28">
            <v>64</v>
          </cell>
          <cell r="F28">
            <v>3925</v>
          </cell>
          <cell r="G28">
            <v>13757.25</v>
          </cell>
          <cell r="H28">
            <v>2817.75</v>
          </cell>
          <cell r="I28">
            <v>13757.25</v>
          </cell>
          <cell r="J28">
            <v>2817.75</v>
          </cell>
          <cell r="K28">
            <v>10765</v>
          </cell>
          <cell r="L28">
            <v>4100</v>
          </cell>
        </row>
        <row r="29">
          <cell r="A29">
            <v>2000</v>
          </cell>
          <cell r="B29">
            <v>2000</v>
          </cell>
          <cell r="C29">
            <v>1740</v>
          </cell>
          <cell r="D29">
            <v>67</v>
          </cell>
          <cell r="F29">
            <v>4125</v>
          </cell>
          <cell r="G29">
            <v>15143.349999999999</v>
          </cell>
          <cell r="H29">
            <v>3101.65</v>
          </cell>
          <cell r="I29">
            <v>15143.349999999999</v>
          </cell>
          <cell r="J29">
            <v>3101.65</v>
          </cell>
          <cell r="K29">
            <v>11978</v>
          </cell>
          <cell r="L29">
            <v>4300</v>
          </cell>
        </row>
        <row r="30">
          <cell r="A30">
            <v>2100</v>
          </cell>
          <cell r="B30">
            <v>2000</v>
          </cell>
          <cell r="C30">
            <v>1820</v>
          </cell>
          <cell r="D30">
            <v>70</v>
          </cell>
          <cell r="F30">
            <v>4325</v>
          </cell>
          <cell r="G30">
            <v>16595.849999999999</v>
          </cell>
          <cell r="H30">
            <v>3399.15</v>
          </cell>
          <cell r="I30">
            <v>16595.849999999999</v>
          </cell>
          <cell r="J30">
            <v>3399.15</v>
          </cell>
          <cell r="K30">
            <v>13256</v>
          </cell>
          <cell r="L30">
            <v>4500</v>
          </cell>
        </row>
        <row r="31">
          <cell r="A31">
            <v>2200</v>
          </cell>
          <cell r="B31">
            <v>2000</v>
          </cell>
          <cell r="C31">
            <v>1900</v>
          </cell>
          <cell r="D31">
            <v>73</v>
          </cell>
          <cell r="F31">
            <v>4525</v>
          </cell>
          <cell r="G31">
            <v>18114.75</v>
          </cell>
          <cell r="H31">
            <v>3710.2500000000005</v>
          </cell>
          <cell r="I31">
            <v>18114.75</v>
          </cell>
          <cell r="J31">
            <v>3710.2500000000005</v>
          </cell>
          <cell r="K31">
            <v>14599</v>
          </cell>
          <cell r="L31">
            <v>4700</v>
          </cell>
        </row>
        <row r="32">
          <cell r="A32">
            <v>2300</v>
          </cell>
          <cell r="B32">
            <v>2000</v>
          </cell>
          <cell r="C32">
            <v>1980</v>
          </cell>
          <cell r="D32">
            <v>76</v>
          </cell>
          <cell r="F32">
            <v>4725</v>
          </cell>
          <cell r="G32">
            <v>19700.05</v>
          </cell>
          <cell r="H32">
            <v>4034.9500000000003</v>
          </cell>
          <cell r="I32">
            <v>19700.05</v>
          </cell>
          <cell r="J32">
            <v>4034.9500000000003</v>
          </cell>
          <cell r="K32">
            <v>16005</v>
          </cell>
          <cell r="L32">
            <v>4900</v>
          </cell>
        </row>
        <row r="33">
          <cell r="A33">
            <v>2400</v>
          </cell>
          <cell r="B33">
            <v>2000</v>
          </cell>
          <cell r="C33">
            <v>2060</v>
          </cell>
          <cell r="D33">
            <v>79</v>
          </cell>
          <cell r="F33">
            <v>4925</v>
          </cell>
          <cell r="G33">
            <v>21351.75</v>
          </cell>
          <cell r="H33">
            <v>4373.25</v>
          </cell>
          <cell r="I33">
            <v>21351.75</v>
          </cell>
          <cell r="J33">
            <v>4373.25</v>
          </cell>
          <cell r="K33">
            <v>17476</v>
          </cell>
          <cell r="L33">
            <v>5100</v>
          </cell>
        </row>
        <row r="34">
          <cell r="A34">
            <v>2500</v>
          </cell>
          <cell r="B34">
            <v>2000</v>
          </cell>
          <cell r="C34">
            <v>2140</v>
          </cell>
          <cell r="D34">
            <v>82</v>
          </cell>
          <cell r="F34">
            <v>5125</v>
          </cell>
          <cell r="G34">
            <v>23069.85</v>
          </cell>
          <cell r="H34">
            <v>4725.1500000000005</v>
          </cell>
          <cell r="I34">
            <v>23069.85</v>
          </cell>
          <cell r="J34">
            <v>4725.1500000000005</v>
          </cell>
          <cell r="K34">
            <v>19011</v>
          </cell>
          <cell r="L34">
            <v>5300</v>
          </cell>
        </row>
        <row r="35">
          <cell r="A35">
            <v>2600</v>
          </cell>
          <cell r="B35">
            <v>2000</v>
          </cell>
          <cell r="C35">
            <v>2220</v>
          </cell>
          <cell r="D35">
            <v>85</v>
          </cell>
          <cell r="F35">
            <v>5325</v>
          </cell>
          <cell r="G35">
            <v>24854.35</v>
          </cell>
          <cell r="H35">
            <v>5090.6500000000005</v>
          </cell>
          <cell r="I35">
            <v>24854.35</v>
          </cell>
          <cell r="J35">
            <v>5090.6500000000005</v>
          </cell>
          <cell r="K35">
            <v>20611</v>
          </cell>
          <cell r="L35">
            <v>5500</v>
          </cell>
        </row>
        <row r="36">
          <cell r="A36">
            <v>2700</v>
          </cell>
          <cell r="B36">
            <v>2000</v>
          </cell>
          <cell r="C36">
            <v>2300</v>
          </cell>
          <cell r="D36">
            <v>88</v>
          </cell>
          <cell r="F36">
            <v>5525</v>
          </cell>
          <cell r="G36">
            <v>26705.25</v>
          </cell>
          <cell r="H36">
            <v>5469.75</v>
          </cell>
          <cell r="I36">
            <v>26705.25</v>
          </cell>
          <cell r="J36">
            <v>5469.75</v>
          </cell>
          <cell r="K36">
            <v>22274</v>
          </cell>
          <cell r="L36">
            <v>5700</v>
          </cell>
        </row>
        <row r="37">
          <cell r="A37">
            <v>2800</v>
          </cell>
          <cell r="B37">
            <v>2000</v>
          </cell>
          <cell r="C37">
            <v>2380</v>
          </cell>
          <cell r="D37">
            <v>91</v>
          </cell>
          <cell r="F37">
            <v>5725</v>
          </cell>
          <cell r="G37">
            <v>28622.55</v>
          </cell>
          <cell r="H37">
            <v>5862.4500000000007</v>
          </cell>
          <cell r="I37">
            <v>28622.55</v>
          </cell>
          <cell r="J37">
            <v>5862.4500000000007</v>
          </cell>
          <cell r="K37">
            <v>24002</v>
          </cell>
          <cell r="L37">
            <v>5900</v>
          </cell>
        </row>
        <row r="38">
          <cell r="A38">
            <v>2900</v>
          </cell>
          <cell r="B38">
            <v>2000</v>
          </cell>
          <cell r="C38">
            <v>2460</v>
          </cell>
          <cell r="D38">
            <v>94</v>
          </cell>
          <cell r="F38">
            <v>5925</v>
          </cell>
          <cell r="G38">
            <v>30606.25</v>
          </cell>
          <cell r="H38">
            <v>6268.75</v>
          </cell>
          <cell r="I38">
            <v>30606.25</v>
          </cell>
          <cell r="J38">
            <v>6268.75</v>
          </cell>
          <cell r="K38">
            <v>25795</v>
          </cell>
          <cell r="L38">
            <v>6100</v>
          </cell>
        </row>
        <row r="39">
          <cell r="A39">
            <v>3000</v>
          </cell>
          <cell r="B39">
            <v>2000</v>
          </cell>
          <cell r="C39">
            <v>2540</v>
          </cell>
          <cell r="D39">
            <v>97</v>
          </cell>
          <cell r="F39">
            <v>6125</v>
          </cell>
          <cell r="G39">
            <v>32656.35</v>
          </cell>
          <cell r="H39">
            <v>6688.6500000000005</v>
          </cell>
          <cell r="I39">
            <v>32656.35</v>
          </cell>
          <cell r="J39">
            <v>6688.6500000000005</v>
          </cell>
          <cell r="K39">
            <v>27651</v>
          </cell>
          <cell r="L39">
            <v>6300</v>
          </cell>
        </row>
      </sheetData>
      <sheetData sheetId="26">
        <row r="3">
          <cell r="A3">
            <v>80</v>
          </cell>
          <cell r="F3">
            <v>8.6</v>
          </cell>
          <cell r="G3">
            <v>9.3000000000000007</v>
          </cell>
          <cell r="H3">
            <v>16</v>
          </cell>
        </row>
        <row r="4">
          <cell r="A4">
            <v>100</v>
          </cell>
          <cell r="F4">
            <v>10.6</v>
          </cell>
          <cell r="G4">
            <v>11.3</v>
          </cell>
          <cell r="H4">
            <v>19</v>
          </cell>
        </row>
        <row r="5">
          <cell r="A5">
            <v>125</v>
          </cell>
          <cell r="F5">
            <v>13.8</v>
          </cell>
          <cell r="G5">
            <v>14.1</v>
          </cell>
          <cell r="H5">
            <v>23</v>
          </cell>
        </row>
        <row r="6">
          <cell r="A6">
            <v>150</v>
          </cell>
          <cell r="F6">
            <v>17.5</v>
          </cell>
          <cell r="G6">
            <v>17.399999999999999</v>
          </cell>
          <cell r="H6">
            <v>27</v>
          </cell>
        </row>
        <row r="7">
          <cell r="A7">
            <v>200</v>
          </cell>
          <cell r="F7">
            <v>25</v>
          </cell>
          <cell r="G7">
            <v>23.5</v>
          </cell>
          <cell r="H7">
            <v>36.5</v>
          </cell>
        </row>
        <row r="8">
          <cell r="A8">
            <v>250</v>
          </cell>
          <cell r="F8">
            <v>34.5</v>
          </cell>
          <cell r="G8">
            <v>32</v>
          </cell>
          <cell r="H8">
            <v>49.5</v>
          </cell>
        </row>
        <row r="9">
          <cell r="A9">
            <v>300</v>
          </cell>
          <cell r="B9">
            <v>26.5</v>
          </cell>
          <cell r="C9">
            <v>11.2</v>
          </cell>
          <cell r="D9">
            <v>100</v>
          </cell>
          <cell r="E9">
            <v>516</v>
          </cell>
          <cell r="F9">
            <v>45</v>
          </cell>
          <cell r="G9">
            <v>40</v>
          </cell>
          <cell r="H9">
            <v>63</v>
          </cell>
        </row>
        <row r="10">
          <cell r="A10">
            <v>350</v>
          </cell>
          <cell r="B10">
            <v>517</v>
          </cell>
          <cell r="C10">
            <v>11.8</v>
          </cell>
          <cell r="D10">
            <v>140</v>
          </cell>
          <cell r="E10">
            <v>64.5</v>
          </cell>
          <cell r="F10">
            <v>58</v>
          </cell>
          <cell r="G10">
            <v>51</v>
          </cell>
          <cell r="H10">
            <v>76</v>
          </cell>
        </row>
        <row r="11">
          <cell r="A11">
            <v>400</v>
          </cell>
          <cell r="B11">
            <v>59.2</v>
          </cell>
          <cell r="C11">
            <v>12.3</v>
          </cell>
          <cell r="D11">
            <v>165</v>
          </cell>
          <cell r="E11">
            <v>71.7</v>
          </cell>
          <cell r="F11">
            <v>73</v>
          </cell>
          <cell r="G11">
            <v>62</v>
          </cell>
          <cell r="H11">
            <v>91.5</v>
          </cell>
        </row>
        <row r="12">
          <cell r="A12">
            <v>450</v>
          </cell>
          <cell r="B12">
            <v>66.8</v>
          </cell>
          <cell r="C12">
            <v>13.8</v>
          </cell>
          <cell r="D12">
            <v>205</v>
          </cell>
          <cell r="E12">
            <v>78.5</v>
          </cell>
          <cell r="F12">
            <v>89.5</v>
          </cell>
          <cell r="G12">
            <v>75</v>
          </cell>
          <cell r="H12">
            <v>130</v>
          </cell>
        </row>
        <row r="13">
          <cell r="A13">
            <v>500</v>
          </cell>
          <cell r="B13">
            <v>74.3</v>
          </cell>
          <cell r="C13">
            <v>15.3</v>
          </cell>
          <cell r="D13">
            <v>230</v>
          </cell>
          <cell r="E13">
            <v>84.5</v>
          </cell>
          <cell r="F13">
            <v>108</v>
          </cell>
          <cell r="G13">
            <v>90</v>
          </cell>
          <cell r="H13">
            <v>151</v>
          </cell>
        </row>
        <row r="14">
          <cell r="A14">
            <v>600</v>
          </cell>
          <cell r="B14">
            <v>134</v>
          </cell>
          <cell r="C14">
            <v>18.3</v>
          </cell>
          <cell r="D14">
            <v>290</v>
          </cell>
          <cell r="E14">
            <v>232</v>
          </cell>
          <cell r="F14">
            <v>154</v>
          </cell>
          <cell r="G14">
            <v>126</v>
          </cell>
          <cell r="H14">
            <v>202</v>
          </cell>
        </row>
        <row r="15">
          <cell r="A15">
            <v>700</v>
          </cell>
          <cell r="B15">
            <v>156</v>
          </cell>
          <cell r="C15">
            <v>21.3</v>
          </cell>
          <cell r="D15">
            <v>370</v>
          </cell>
          <cell r="E15">
            <v>281</v>
          </cell>
          <cell r="F15">
            <v>211</v>
          </cell>
          <cell r="G15">
            <v>171</v>
          </cell>
          <cell r="H15">
            <v>257</v>
          </cell>
        </row>
        <row r="16">
          <cell r="A16">
            <v>800</v>
          </cell>
          <cell r="B16">
            <v>278</v>
          </cell>
          <cell r="C16">
            <v>28.4</v>
          </cell>
          <cell r="D16">
            <v>462</v>
          </cell>
          <cell r="E16">
            <v>425</v>
          </cell>
          <cell r="F16">
            <v>267</v>
          </cell>
          <cell r="G16">
            <v>202</v>
          </cell>
          <cell r="H16">
            <v>400</v>
          </cell>
        </row>
        <row r="17">
          <cell r="A17">
            <v>900</v>
          </cell>
          <cell r="B17">
            <v>358</v>
          </cell>
          <cell r="C17">
            <v>47.9</v>
          </cell>
          <cell r="D17">
            <v>625</v>
          </cell>
          <cell r="E17">
            <v>540</v>
          </cell>
          <cell r="F17">
            <v>338</v>
          </cell>
          <cell r="G17">
            <v>244</v>
          </cell>
          <cell r="H17">
            <v>481</v>
          </cell>
        </row>
        <row r="18">
          <cell r="A18">
            <v>1000</v>
          </cell>
          <cell r="B18">
            <v>446</v>
          </cell>
          <cell r="C18">
            <v>60.9</v>
          </cell>
          <cell r="D18">
            <v>760</v>
          </cell>
          <cell r="E18">
            <v>651</v>
          </cell>
          <cell r="F18">
            <v>420</v>
          </cell>
          <cell r="G18">
            <v>298</v>
          </cell>
          <cell r="H18">
            <v>572</v>
          </cell>
        </row>
        <row r="19">
          <cell r="A19">
            <v>1100</v>
          </cell>
          <cell r="B19">
            <v>546</v>
          </cell>
          <cell r="C19">
            <v>66.900000000000006</v>
          </cell>
          <cell r="D19">
            <v>890</v>
          </cell>
          <cell r="E19">
            <v>774</v>
          </cell>
          <cell r="F19">
            <v>515</v>
          </cell>
          <cell r="G19">
            <v>345</v>
          </cell>
          <cell r="H19">
            <v>663</v>
          </cell>
        </row>
        <row r="20">
          <cell r="A20">
            <v>1200</v>
          </cell>
          <cell r="B20">
            <v>656</v>
          </cell>
          <cell r="C20">
            <v>82.1</v>
          </cell>
          <cell r="D20">
            <v>1015</v>
          </cell>
          <cell r="E20">
            <v>900</v>
          </cell>
          <cell r="F20">
            <v>623</v>
          </cell>
          <cell r="G20">
            <v>416</v>
          </cell>
          <cell r="H20">
            <v>945</v>
          </cell>
        </row>
        <row r="21">
          <cell r="A21">
            <v>1350</v>
          </cell>
          <cell r="B21">
            <v>804</v>
          </cell>
          <cell r="C21">
            <v>102.6</v>
          </cell>
          <cell r="D21">
            <v>1290</v>
          </cell>
          <cell r="E21">
            <v>1040</v>
          </cell>
        </row>
        <row r="22">
          <cell r="A22">
            <v>1500</v>
          </cell>
          <cell r="B22">
            <v>1040</v>
          </cell>
          <cell r="C22">
            <v>125.4</v>
          </cell>
          <cell r="D22">
            <v>1350</v>
          </cell>
          <cell r="E22">
            <v>1310</v>
          </cell>
        </row>
        <row r="23">
          <cell r="A23">
            <v>1600</v>
          </cell>
          <cell r="B23">
            <v>1190</v>
          </cell>
          <cell r="C23">
            <v>145.9</v>
          </cell>
          <cell r="D23">
            <v>1705</v>
          </cell>
          <cell r="E23">
            <v>1830</v>
          </cell>
        </row>
        <row r="24">
          <cell r="A24">
            <v>1650</v>
          </cell>
          <cell r="B24">
            <v>1230</v>
          </cell>
          <cell r="C24">
            <v>150.4</v>
          </cell>
          <cell r="D24">
            <v>1870</v>
          </cell>
          <cell r="E24">
            <v>1880</v>
          </cell>
        </row>
        <row r="25">
          <cell r="A25">
            <v>1800</v>
          </cell>
          <cell r="B25">
            <v>1430</v>
          </cell>
          <cell r="C25">
            <v>177.7</v>
          </cell>
          <cell r="D25">
            <v>2150</v>
          </cell>
          <cell r="E25">
            <v>2250</v>
          </cell>
        </row>
        <row r="26">
          <cell r="A26">
            <v>1900</v>
          </cell>
          <cell r="B26">
            <v>1600</v>
          </cell>
          <cell r="C26">
            <v>202</v>
          </cell>
          <cell r="D26">
            <v>2395</v>
          </cell>
          <cell r="E26">
            <v>2480</v>
          </cell>
        </row>
        <row r="27">
          <cell r="A27">
            <v>2000</v>
          </cell>
          <cell r="B27">
            <v>1790</v>
          </cell>
          <cell r="C27">
            <v>227.8</v>
          </cell>
          <cell r="D27">
            <v>2640</v>
          </cell>
          <cell r="E27">
            <v>2790</v>
          </cell>
        </row>
        <row r="28">
          <cell r="A28">
            <v>2100</v>
          </cell>
          <cell r="B28">
            <v>1980</v>
          </cell>
          <cell r="C28">
            <v>255.1</v>
          </cell>
          <cell r="D28">
            <v>3290</v>
          </cell>
          <cell r="E28">
            <v>3040</v>
          </cell>
        </row>
        <row r="29">
          <cell r="A29">
            <v>2200</v>
          </cell>
          <cell r="B29">
            <v>2190</v>
          </cell>
          <cell r="C29">
            <v>267.10000000000002</v>
          </cell>
          <cell r="D29">
            <v>3580</v>
          </cell>
          <cell r="E29">
            <v>3380</v>
          </cell>
        </row>
        <row r="30">
          <cell r="A30">
            <v>2300</v>
          </cell>
          <cell r="B30">
            <v>2400</v>
          </cell>
          <cell r="C30">
            <v>296.7</v>
          </cell>
          <cell r="D30">
            <v>3900</v>
          </cell>
          <cell r="E30">
            <v>3650</v>
          </cell>
        </row>
        <row r="31">
          <cell r="A31">
            <v>2400</v>
          </cell>
          <cell r="B31">
            <v>2620</v>
          </cell>
          <cell r="C31">
            <v>327.9</v>
          </cell>
          <cell r="D31">
            <v>4240</v>
          </cell>
          <cell r="E31">
            <v>4650</v>
          </cell>
        </row>
        <row r="32">
          <cell r="A32">
            <v>2500</v>
          </cell>
          <cell r="B32">
            <v>2860</v>
          </cell>
          <cell r="C32">
            <v>341.4</v>
          </cell>
          <cell r="D32">
            <v>5170</v>
          </cell>
          <cell r="E32">
            <v>5000</v>
          </cell>
        </row>
        <row r="33">
          <cell r="A33">
            <v>2600</v>
          </cell>
          <cell r="B33">
            <v>3100</v>
          </cell>
          <cell r="C33">
            <v>374.8</v>
          </cell>
          <cell r="D33">
            <v>5590</v>
          </cell>
          <cell r="E33">
            <v>5430</v>
          </cell>
        </row>
        <row r="34">
          <cell r="A34">
            <v>2700</v>
          </cell>
          <cell r="B34">
            <v>3350</v>
          </cell>
          <cell r="C34">
            <v>407.9</v>
          </cell>
          <cell r="D34">
            <v>5930</v>
          </cell>
          <cell r="E34">
            <v>5883</v>
          </cell>
        </row>
        <row r="35">
          <cell r="A35">
            <v>2800</v>
          </cell>
          <cell r="B35">
            <v>3610</v>
          </cell>
          <cell r="C35">
            <v>446.1</v>
          </cell>
          <cell r="D35">
            <v>6470</v>
          </cell>
          <cell r="E35">
            <v>6335</v>
          </cell>
        </row>
        <row r="36">
          <cell r="A36">
            <v>2900</v>
          </cell>
          <cell r="B36">
            <v>3890</v>
          </cell>
          <cell r="C36">
            <v>462</v>
          </cell>
          <cell r="D36">
            <v>6980</v>
          </cell>
          <cell r="E36">
            <v>6787</v>
          </cell>
        </row>
        <row r="37">
          <cell r="A37">
            <v>3000</v>
          </cell>
          <cell r="B37">
            <v>4320</v>
          </cell>
          <cell r="C37">
            <v>500.6</v>
          </cell>
          <cell r="D37">
            <v>7630</v>
          </cell>
          <cell r="E37">
            <v>7239</v>
          </cell>
        </row>
      </sheetData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정"/>
      <sheetName val="안내"/>
      <sheetName val="발신정보"/>
      <sheetName val="견적내용입력"/>
      <sheetName val="견적서"/>
      <sheetName val="견적서발급대장"/>
      <sheetName val="견적서세부내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WORK"/>
      <sheetName val="STORAGE"/>
      <sheetName val="YES"/>
      <sheetName val="설계예산서"/>
      <sheetName val="수량집계"/>
      <sheetName val="대치판정"/>
      <sheetName val="DATA"/>
      <sheetName val="총괄"/>
      <sheetName val="토목"/>
      <sheetName val="가로등내역서"/>
      <sheetName val="수량산출서"/>
      <sheetName val="2000.11월설계내역"/>
      <sheetName val="#REF"/>
      <sheetName val="일위대가"/>
      <sheetName val="실행철강하도"/>
      <sheetName val="전선 및 전선관"/>
      <sheetName val="터파기및재료"/>
      <sheetName val="단가"/>
      <sheetName val="총괄표"/>
      <sheetName val="말뚝지지력산정"/>
      <sheetName val="집계표"/>
      <sheetName val="조명율표"/>
      <sheetName val="준검 내역서"/>
      <sheetName val="단가 및 재료비"/>
      <sheetName val="내역서2안"/>
      <sheetName val="내역서"/>
      <sheetName val="단가산출"/>
      <sheetName val="소야공정계획표"/>
      <sheetName val="봉양~조차장간고하개명(신설)"/>
      <sheetName val="XXXXXX"/>
      <sheetName val="표지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주상도"/>
      <sheetName val="입찰안"/>
      <sheetName val="bid"/>
      <sheetName val="공사비예산서(토목분)"/>
      <sheetName val="각형맨홀"/>
      <sheetName val="수목단가"/>
      <sheetName val="시설수량표"/>
      <sheetName val="식재수량표"/>
      <sheetName val="일위목록"/>
      <sheetName val="자재단가"/>
      <sheetName val="6호기"/>
      <sheetName val="1.수인터널"/>
      <sheetName val="내역"/>
      <sheetName val="수량산출"/>
      <sheetName val="일위대가표(유단가)"/>
      <sheetName val="AS복구"/>
      <sheetName val="중기터파기"/>
      <sheetName val="변수값"/>
      <sheetName val="중기상차"/>
      <sheetName val="하조서"/>
      <sheetName val="기계경비"/>
      <sheetName val="보증수수료산출"/>
      <sheetName val="INPUT"/>
      <sheetName val="정부노임단가"/>
      <sheetName val="3BL공동구 수량"/>
      <sheetName val="ETC"/>
      <sheetName val="단가조사"/>
      <sheetName val="돌망태단위수량"/>
      <sheetName val="가로등"/>
      <sheetName val="부대내역"/>
      <sheetName val="2000년1차"/>
      <sheetName val="JUCK"/>
      <sheetName val="수목데이타 "/>
      <sheetName val="변압기 및 발전기 용량"/>
      <sheetName val="ASP포장"/>
      <sheetName val="단가산출서(기계)"/>
      <sheetName val="교각1"/>
      <sheetName val="일위대가표"/>
      <sheetName val="점검총괄"/>
      <sheetName val="단면가정"/>
      <sheetName val="CABLE SIZE-3"/>
      <sheetName val="자재목록"/>
      <sheetName val="제수변수량"/>
      <sheetName val="공기변수량"/>
      <sheetName val="노임단가"/>
      <sheetName val="상수도토공집계표"/>
      <sheetName val="Sheet2"/>
      <sheetName val="점수계산1-2"/>
      <sheetName val="특별교실"/>
      <sheetName val="기숙사"/>
      <sheetName val="화장실"/>
      <sheetName val="총집계-1"/>
      <sheetName val="총집계-2"/>
      <sheetName val="원가-1"/>
      <sheetName val="원가-2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기안"/>
      <sheetName val="갑지"/>
      <sheetName val="견적서"/>
      <sheetName val="호계"/>
      <sheetName val="제암"/>
      <sheetName val="월마트"/>
      <sheetName val="월드컵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내역(설계)"/>
      <sheetName val="부대공사비"/>
      <sheetName val="현장관리비집계표"/>
      <sheetName val="Macro1"/>
      <sheetName val="물가자료"/>
      <sheetName val="품의서"/>
      <sheetName val="부하계산서"/>
      <sheetName val="물가시세"/>
      <sheetName val="MOTOR"/>
      <sheetName val="SG"/>
      <sheetName val="전신환매도율"/>
      <sheetName val="ITEM"/>
      <sheetName val="단가비교표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EACT10"/>
      <sheetName val="산출내역서집계표"/>
      <sheetName val="원가계산서 (총괄)"/>
      <sheetName val="원가계산서 (건축)"/>
      <sheetName val="(총괄집계)"/>
      <sheetName val="건축공사"/>
      <sheetName val="방음벽기초(H=4m)"/>
      <sheetName val="20관리비율"/>
      <sheetName val="일위대가(목록)"/>
      <sheetName val="재료비"/>
      <sheetName val="간선계산"/>
      <sheetName val="단가조사서"/>
      <sheetName val="참조-(1)"/>
      <sheetName val="내역서(전기)"/>
      <sheetName val="에너지동"/>
      <sheetName val="예산변경사항"/>
      <sheetName val="표지 (2)"/>
      <sheetName val="연습"/>
      <sheetName val="기계경비시간당손료목록"/>
      <sheetName val="동력부하(도산)"/>
      <sheetName val="설계내역서"/>
      <sheetName val="- INFORMATION -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대비"/>
      <sheetName val="Total"/>
      <sheetName val="원가계산"/>
      <sheetName val="코드표"/>
      <sheetName val="Sheet1 (2)"/>
      <sheetName val="간접1"/>
      <sheetName val="공구원가계산"/>
      <sheetName val="1차증가원가계산"/>
      <sheetName val="데이타"/>
      <sheetName val="신우"/>
      <sheetName val="말뚝물량"/>
      <sheetName val="입찰결과(DATA)"/>
      <sheetName val="요율"/>
      <sheetName val="자재대"/>
      <sheetName val="5.정산서"/>
      <sheetName val="설계기준 및 하중계산"/>
      <sheetName val="입력값"/>
      <sheetName val="EQUIP-H"/>
      <sheetName val="경비_원본"/>
      <sheetName val="BASIC (2)"/>
      <sheetName val="2006기계경비산출표"/>
      <sheetName val="2000전체분"/>
      <sheetName val="간접비"/>
      <sheetName val="BOX전기내역"/>
      <sheetName val="토량1-1"/>
      <sheetName val="노임"/>
      <sheetName val="AS포장복구 "/>
      <sheetName val="일반공사"/>
      <sheetName val="을"/>
      <sheetName val="FILE1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남양시작동자105노65기1.3화1.2"/>
      <sheetName val="직노"/>
      <sheetName val="실행내역"/>
      <sheetName val="200"/>
      <sheetName val="참고"/>
      <sheetName val="공사개요"/>
      <sheetName val="소요자재"/>
      <sheetName val="노무산출서"/>
      <sheetName val="토공"/>
      <sheetName val="우수맨홀공제단위수량"/>
      <sheetName val="본선차로수량집계표"/>
      <sheetName val="스톱로그내역"/>
      <sheetName val="수주현황2월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입"/>
      <sheetName val="단면 (2)"/>
      <sheetName val="토공유동표"/>
      <sheetName val="교각계산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기계내역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JUCKEYK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ÀÏÀ§´ë°¡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³»¿ª¼­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ABUT수량-A1"/>
      <sheetName val="하수급견적대비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9-1차이내역"/>
      <sheetName val="가감수량"/>
      <sheetName val="맨홀수량산출"/>
      <sheetName val="기계경비(시간당)"/>
      <sheetName val="램머"/>
      <sheetName val="견적조건"/>
      <sheetName val="견적조건(을지)"/>
      <sheetName val="식생블럭단위수량"/>
      <sheetName val="을지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기초단가"/>
      <sheetName val="대구실행"/>
      <sheetName val="Baby일위대가"/>
      <sheetName val="0.집계"/>
      <sheetName val="N賃率-職"/>
      <sheetName val="가로등부표"/>
      <sheetName val="설계조건"/>
      <sheetName val="날개벽(TYPE3)"/>
      <sheetName val="동원(3)"/>
      <sheetName val="예정(3)"/>
      <sheetName val="주형"/>
      <sheetName val="구조물철거타공정이월"/>
      <sheetName val="전기일위대가"/>
      <sheetName val="일반수량"/>
      <sheetName val="VA_code"/>
      <sheetName val="공종별원가계산"/>
      <sheetName val="말고개터널조명전압강하"/>
      <sheetName val="조건표"/>
      <sheetName val="JJ"/>
      <sheetName val="설계"/>
      <sheetName val="설 계"/>
      <sheetName val="BQ"/>
      <sheetName val="단면(RW1)"/>
      <sheetName val="WORK"/>
      <sheetName val="시설물일위"/>
      <sheetName val="비교표"/>
      <sheetName val="소비자가"/>
      <sheetName val="ilch"/>
      <sheetName val="조도계산서 (도서)"/>
      <sheetName val="LOPCALC"/>
      <sheetName val="재료"/>
      <sheetName val="매립"/>
      <sheetName val="MAIN_TABLE"/>
      <sheetName val="1.설계조건"/>
      <sheetName val="일위대가목차"/>
      <sheetName val="제경비율"/>
      <sheetName val="아산추가1220"/>
      <sheetName val="3-1.CB"/>
      <sheetName val="XL4Poppy"/>
      <sheetName val="98지급계획"/>
      <sheetName val="당초"/>
      <sheetName val="본공사"/>
      <sheetName val="DANGA"/>
      <sheetName val="A-4"/>
      <sheetName val="IMP(MAIN)"/>
      <sheetName val="IMP (REACTOR)"/>
      <sheetName val="차액보증"/>
      <sheetName val="오산갈곳"/>
      <sheetName val="맨홀수량집계"/>
      <sheetName val="1.설계기준"/>
      <sheetName val="터널조도"/>
      <sheetName val="현황CODE"/>
      <sheetName val="손익현황"/>
      <sheetName val="3차설계"/>
      <sheetName val="기둥(원형)"/>
      <sheetName val="밸브설치"/>
      <sheetName val="3.바닥판설계"/>
      <sheetName val="안정계산"/>
      <sheetName val="단면검토"/>
      <sheetName val="원가"/>
      <sheetName val="외주"/>
      <sheetName val="Macro(차단기)"/>
      <sheetName val="PO-BOQ"/>
      <sheetName val="일위집계표"/>
      <sheetName val=" 상부공통집계(총괄)"/>
      <sheetName val="견적대비"/>
      <sheetName val="인건비"/>
      <sheetName val="견적의뢰서"/>
      <sheetName val="CTEMCOST"/>
      <sheetName val="부속동"/>
      <sheetName val="예산갑지"/>
      <sheetName val="관로"/>
      <sheetName val="총괄집계표"/>
      <sheetName val="DATA1"/>
      <sheetName val="아파트기별"/>
      <sheetName val="공리일"/>
      <sheetName val="일위대가목록"/>
      <sheetName val="AILC004"/>
      <sheetName val="단가일람"/>
      <sheetName val="조경일람"/>
      <sheetName val="LEGEND"/>
      <sheetName val="기본DATA"/>
      <sheetName val="통장출금액"/>
      <sheetName val="적용(기계)"/>
      <sheetName val="MACRO(MCC)"/>
      <sheetName val="영구청"/>
      <sheetName val="영구청이설"/>
      <sheetName val="사당2"/>
      <sheetName val="사당4"/>
      <sheetName val="사당4이설"/>
      <sheetName val="교대2"/>
      <sheetName val="교대2이설"/>
      <sheetName val="교대3"/>
      <sheetName val="교대3이설"/>
      <sheetName val="수서3"/>
      <sheetName val="수서3이설"/>
      <sheetName val="영구청afc"/>
      <sheetName val="ⴭⴭⴭⴭ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내역구성"/>
      <sheetName val="4원가"/>
      <sheetName val="임시급식"/>
      <sheetName val="옥외가스"/>
      <sheetName val="임시급식 (2)"/>
      <sheetName val="목차"/>
      <sheetName val="구역화물"/>
      <sheetName val="unit 4"/>
      <sheetName val="Summary Sheets"/>
      <sheetName val="일위목록-기"/>
      <sheetName val="6동"/>
      <sheetName val="부대공Ⅱ"/>
      <sheetName val="Chart1"/>
      <sheetName val="단위내역목록"/>
      <sheetName val="단위내역서"/>
      <sheetName val="원가(1)"/>
      <sheetName val="원가(2)"/>
      <sheetName val="공량산출서"/>
      <sheetName val="기성"/>
      <sheetName val="기성내역 진짜"/>
      <sheetName val="기성갑지"/>
      <sheetName val="2회기성사정"/>
      <sheetName val="3회기성갑지"/>
      <sheetName val="3회총괄"/>
      <sheetName val="3회기성"/>
      <sheetName val="증감대비"/>
      <sheetName val="공종단가"/>
      <sheetName val="22단가(철거)"/>
      <sheetName val="49단가"/>
      <sheetName val="49단가(철거)"/>
      <sheetName val="22단가"/>
      <sheetName val="LD일"/>
      <sheetName val="FA설치명세"/>
      <sheetName val="FD"/>
      <sheetName val="재료집계"/>
      <sheetName val="물량표"/>
      <sheetName val="연결관산출조서"/>
      <sheetName val="기자재대비표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노임(1차)"/>
      <sheetName val="전기혼잡제경비(45)"/>
      <sheetName val="단가표"/>
      <sheetName val="제수"/>
      <sheetName val="공기"/>
      <sheetName val="9GNG운반"/>
      <sheetName val="백호우계수"/>
      <sheetName val="LP-S"/>
      <sheetName val="원가계산서"/>
      <sheetName val="정화조방수미장"/>
      <sheetName val="견적990322"/>
      <sheetName val="포장공"/>
      <sheetName val="인건비 "/>
      <sheetName val="입출재고현황 (2)"/>
      <sheetName val="변경비교-을"/>
      <sheetName val="노무비단가"/>
      <sheetName val="입찰보고"/>
      <sheetName val="옹벽수량집계"/>
      <sheetName val="1SPAN"/>
      <sheetName val="의왕내역"/>
      <sheetName val="제품별"/>
      <sheetName val="001"/>
      <sheetName val="가설건물"/>
      <sheetName val="수로교총재료집계"/>
      <sheetName val="약품설비"/>
      <sheetName val="기초코드"/>
      <sheetName val="공사별 가중치 산출근거(토목)"/>
      <sheetName val="가중치근거(조경)"/>
      <sheetName val="2공구산출내역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공사비"/>
      <sheetName val="가드레일산근"/>
      <sheetName val="수량집계표"/>
      <sheetName val="수량"/>
      <sheetName val="단가비교"/>
      <sheetName val="적용2002"/>
      <sheetName val="중기"/>
      <sheetName val="45,46"/>
      <sheetName val="교대(A1)"/>
      <sheetName val="교대(A1-A2)"/>
      <sheetName val="노무비"/>
      <sheetName val="I一般比"/>
      <sheetName val="경비2내역"/>
      <sheetName val="현장관리비내역서"/>
      <sheetName val="단가대비표"/>
      <sheetName val="일위대가표 (2)"/>
      <sheetName val="포장복구집계"/>
      <sheetName val="REACTION(USD지진시)"/>
      <sheetName val="안정검토"/>
      <sheetName val="REACTION(USE평시)"/>
      <sheetName val="부재력정리"/>
      <sheetName val="BLOCK(1)"/>
      <sheetName val="총계"/>
      <sheetName val="8. 안정검토"/>
      <sheetName val="제-노임"/>
      <sheetName val="제직재"/>
      <sheetName val="96보완계획7.12"/>
      <sheetName val="지진시"/>
      <sheetName val="일위대가(가설)"/>
      <sheetName val="실행내역서"/>
      <sheetName val="BID-도로"/>
      <sheetName val="내력서"/>
      <sheetName val="1차설계변경내역"/>
      <sheetName val="3.공통공사대비"/>
    </sheetNames>
    <definedNames>
      <definedName name="Macro13"/>
      <definedName name="Macro7"/>
      <definedName name="Macro8"/>
      <definedName name="Macro9"/>
    </defined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/>
      <sheetData sheetId="549"/>
      <sheetData sheetId="550"/>
      <sheetData sheetId="551"/>
      <sheetData sheetId="552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중량산출"/>
      <sheetName val="도급내역"/>
      <sheetName val="결재표지"/>
      <sheetName val="목차"/>
      <sheetName val="공사설명"/>
      <sheetName val="산정기준"/>
      <sheetName val="예산서"/>
      <sheetName val="대총괄표"/>
      <sheetName val="공사원가"/>
      <sheetName val="5백율"/>
      <sheetName val="5수가"/>
      <sheetName val="6백율"/>
      <sheetName val="6수가"/>
      <sheetName val="6수가(원본)"/>
      <sheetName val="물량산출"/>
      <sheetName val="품셈"/>
      <sheetName val="지입단가"/>
      <sheetName val="가설비"/>
      <sheetName val="기계경비"/>
      <sheetName val="운반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D"/>
      <sheetName val="BSD 1"/>
      <sheetName val="BSD (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제1안"/>
      <sheetName val="제2안"/>
      <sheetName val="토공"/>
      <sheetName val="금액대비"/>
      <sheetName val="토공가실행"/>
      <sheetName val="Shee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단가"/>
      <sheetName val="단위표 (2)"/>
      <sheetName val="1-2"/>
      <sheetName val="Sheet1"/>
      <sheetName val="비교표"/>
      <sheetName val="S1-1"/>
      <sheetName val="S1-2"/>
      <sheetName val="S2-1"/>
      <sheetName val="S2-2"/>
      <sheetName val="S3"/>
      <sheetName val="S4"/>
      <sheetName val="S5"/>
      <sheetName val="집계"/>
      <sheetName val="FED노임단가"/>
      <sheetName val="자재"/>
      <sheetName val="노임단가"/>
      <sheetName val="costbreak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1"/>
      <sheetName val="표지2"/>
      <sheetName val="공정표"/>
      <sheetName val="공사비 증감대비표"/>
      <sheetName val="산출내역서"/>
      <sheetName val="원가계산서(최종) "/>
      <sheetName val="순공사비 산출서"/>
      <sheetName val="일위대가목록"/>
      <sheetName val="일위대가표 "/>
      <sheetName val="단가산출서"/>
      <sheetName val="시중노임단가"/>
      <sheetName val="수량산출서"/>
      <sheetName val="설계설명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통가설"/>
      <sheetName val="공종집계"/>
      <sheetName val="건축집계"/>
      <sheetName val="실행예산 (2)"/>
      <sheetName val="실행예산"/>
      <sheetName val="현장관리비"/>
      <sheetName val="원미내역"/>
      <sheetName val="현장추가분"/>
      <sheetName val="조건표"/>
      <sheetName val="1-1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000000"/>
      <sheetName val="보행자로"/>
      <sheetName val="진입로"/>
      <sheetName val="체감식(합정로) "/>
      <sheetName val="등가거리"/>
      <sheetName val="조명율표"/>
      <sheetName val="Sheet2"/>
      <sheetName val="체감식  (원본)"/>
      <sheetName val="진입로 (원본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"/>
      <sheetName val="표지제목"/>
      <sheetName val="내역"/>
      <sheetName val="일위대가"/>
      <sheetName val="#REF"/>
      <sheetName val="일위대가목차"/>
      <sheetName val="내역서"/>
      <sheetName val="1.수인터널"/>
      <sheetName val="김천일위"/>
      <sheetName val="노임"/>
      <sheetName val="200"/>
      <sheetName val="가로등내역서"/>
      <sheetName val="DANGA"/>
      <sheetName val="설계내역서"/>
      <sheetName val="FILE1"/>
      <sheetName val="설계조건"/>
      <sheetName val="1차설계변경내역"/>
      <sheetName val="000000"/>
      <sheetName val="입찰보고"/>
      <sheetName val="제경비율"/>
      <sheetName val="단중표"/>
      <sheetName val="재료"/>
      <sheetName val="A-4"/>
      <sheetName val="합천내역"/>
      <sheetName val="직노"/>
      <sheetName val="자료입력"/>
      <sheetName val="관리,공감"/>
      <sheetName val="단가비교표_공통1"/>
      <sheetName val="일위집계"/>
      <sheetName val="손익분석"/>
      <sheetName val="수량산출서"/>
      <sheetName val="DATA"/>
      <sheetName val="자재단가"/>
      <sheetName val="지급자재"/>
      <sheetName val="평3"/>
      <sheetName val="부대공Ⅱ"/>
      <sheetName val="총괄표"/>
      <sheetName val="산출근거"/>
      <sheetName val="설계예산서"/>
      <sheetName val="백암비스타내역"/>
      <sheetName val="실행내역"/>
      <sheetName val="96정변2"/>
      <sheetName val="개요"/>
      <sheetName val="Sheet5"/>
      <sheetName val="전기BOX내역서"/>
      <sheetName val="Sheet1"/>
      <sheetName val="SLAB&quot;1&quot;"/>
      <sheetName val="도급내역서(재노경)"/>
      <sheetName val="초기화면"/>
      <sheetName val="2000년 공정표"/>
      <sheetName val="20관리비율"/>
      <sheetName val="집계표"/>
      <sheetName val="노임단가"/>
      <sheetName val="예산변경사항"/>
      <sheetName val="전기일위대가"/>
      <sheetName val="WORK"/>
      <sheetName val="조명율표"/>
      <sheetName val="토공 total"/>
      <sheetName val="과세내역(세부)"/>
      <sheetName val="일위대가(계측기설치)"/>
      <sheetName val="금액내역서"/>
      <sheetName val="일위대가표"/>
      <sheetName val="공사설계서"/>
      <sheetName val="5(철거수량)"/>
      <sheetName val="CAT_5"/>
      <sheetName val="골재산출"/>
      <sheetName val="원가입력"/>
      <sheetName val="조경일람"/>
      <sheetName val="지하1층"/>
      <sheetName val="토사(PE)"/>
      <sheetName val="법면"/>
      <sheetName val="부대공"/>
      <sheetName val="배수공1"/>
      <sheetName val="구조물공"/>
      <sheetName val="중기일위대가"/>
      <sheetName val="포장공"/>
      <sheetName val="토공"/>
      <sheetName val="기계경비(시간당)"/>
      <sheetName val="램머"/>
      <sheetName val="공사비명세서"/>
      <sheetName val="3BL공동구 수량"/>
      <sheetName val="통로box전기"/>
      <sheetName val="총공사내역서"/>
      <sheetName val="101동"/>
      <sheetName val="요율"/>
      <sheetName val="입찰안"/>
      <sheetName val="CODE"/>
      <sheetName val="단가조사-2"/>
      <sheetName val="본사업"/>
      <sheetName val="KMT물량"/>
      <sheetName val="48일위"/>
      <sheetName val="하수처리장"/>
      <sheetName val="기둥(원형)"/>
      <sheetName val="순성토"/>
      <sheetName val="허용전류-IEC"/>
      <sheetName val="단가조사"/>
      <sheetName val="수량산출"/>
      <sheetName val="IW-LIST"/>
      <sheetName val="식생블럭단위수량"/>
      <sheetName val="교각1"/>
      <sheetName val="터널조도"/>
      <sheetName val="guard(mac)"/>
      <sheetName val="보호"/>
      <sheetName val="1단계"/>
      <sheetName val="관개"/>
      <sheetName val="b_balju_cho"/>
      <sheetName val="N賃率-職"/>
      <sheetName val="벽산건설"/>
      <sheetName val="견적의뢰"/>
      <sheetName val="총(철거)"/>
      <sheetName val="공사서류양식"/>
      <sheetName val="LD"/>
      <sheetName val="VXXXXX"/>
      <sheetName val="수량집계 (2)"/>
      <sheetName val="전차선로 물량표"/>
      <sheetName val="7. Cable(설명)-IEC"/>
      <sheetName val="관람석제출"/>
      <sheetName val="내역서01"/>
      <sheetName val="견적서"/>
      <sheetName val="Tbom-tot"/>
      <sheetName val="처리단락"/>
      <sheetName val="부대단위수량"/>
      <sheetName val="청천내"/>
      <sheetName val="설계명세서"/>
      <sheetName val="깨기"/>
      <sheetName val="건축공사"/>
      <sheetName val="산출서집계HS"/>
      <sheetName val="대치판정"/>
      <sheetName val="비용"/>
      <sheetName val="1-1"/>
      <sheetName val="층"/>
      <sheetName val="인건비"/>
      <sheetName val="Y-WORK"/>
      <sheetName val="참조"/>
      <sheetName val="2.단면가정"/>
      <sheetName val="단가산출"/>
      <sheetName val="1공구 건정토건 토공"/>
      <sheetName val="당초"/>
      <sheetName val="시공(팔라우)"/>
      <sheetName val="MCC제원"/>
      <sheetName val="자재"/>
      <sheetName val="102역사"/>
      <sheetName val="접지수량"/>
      <sheetName val="단가 및 재료비"/>
      <sheetName val="COST"/>
      <sheetName val="토적"/>
      <sheetName val="공통가설"/>
      <sheetName val="5.정산서"/>
      <sheetName val="단면 (2)"/>
      <sheetName val="내역서(전기)"/>
      <sheetName val="Total"/>
      <sheetName val="소야공정계획표"/>
      <sheetName val="예산M11A"/>
      <sheetName val="공사비대비표B(토공)"/>
      <sheetName val="수량산출서 갑지"/>
      <sheetName val="내역(설계)"/>
      <sheetName val="차수공개요"/>
      <sheetName val="적용토목"/>
      <sheetName val="데리네이타현황"/>
      <sheetName val="부안일위"/>
      <sheetName val="전기"/>
      <sheetName val="갑지"/>
      <sheetName val="BOX전기내역"/>
      <sheetName val="현장"/>
      <sheetName val="토공총괄집계"/>
      <sheetName val="3.내역서"/>
      <sheetName val="INPUT(덕도방향-시점)"/>
      <sheetName val="3본사"/>
      <sheetName val="노임,재료비"/>
      <sheetName val="집"/>
      <sheetName val="4차원가계산서"/>
      <sheetName val="약품공급2"/>
      <sheetName val="세부내역"/>
      <sheetName val="기초분물량표"/>
      <sheetName val="FORM-0"/>
      <sheetName val="산업"/>
      <sheetName val="표지"/>
      <sheetName val="일위대가(목록)"/>
      <sheetName val="재료비"/>
      <sheetName val="수전기기DATA"/>
      <sheetName val="반응조"/>
      <sheetName val="DATE"/>
      <sheetName val="#3_일위대가목록"/>
      <sheetName val="Macro(전선)"/>
      <sheetName val="220 (2)"/>
      <sheetName val="공사비총괄표"/>
      <sheetName val="Macro(차단기)"/>
      <sheetName val="제수"/>
      <sheetName val="공기"/>
      <sheetName val="소방 "/>
      <sheetName val="부대내역"/>
      <sheetName val="준검 내역서"/>
      <sheetName val="현장경비"/>
      <sheetName val="종배수관설치현황"/>
      <sheetName val="내역서중"/>
      <sheetName val="내역_ver1.0"/>
      <sheetName val="장비당단가 (1)"/>
      <sheetName val="교량전기"/>
      <sheetName val="점수계산1-2"/>
      <sheetName val="b_balju"/>
      <sheetName val="문학간접"/>
      <sheetName val="조명시설"/>
      <sheetName val="실행"/>
      <sheetName val="건축개요"/>
      <sheetName val="내역총괄"/>
      <sheetName val="내역총괄2"/>
      <sheetName val="내역총괄3"/>
      <sheetName val="단면가정"/>
      <sheetName val="총수량집계표"/>
      <sheetName val="견적"/>
      <sheetName val="동해묵호1내역"/>
      <sheetName val="간선계산"/>
      <sheetName val="Baby일위대가"/>
      <sheetName val="실행내역(현대)"/>
      <sheetName val="횡배수관토공수량"/>
      <sheetName val="TB-내역서"/>
      <sheetName val="계수시트"/>
      <sheetName val="물량표"/>
      <sheetName val="도담구내 개소별 명세"/>
      <sheetName val="01"/>
      <sheetName val="gvl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AIR SHOWER(3인용)"/>
      <sheetName val="방송일위대가"/>
      <sheetName val="원가총괄"/>
      <sheetName val="Inputs"/>
      <sheetName val="Cost Inputs"/>
      <sheetName val="11.자재단가"/>
      <sheetName val="코드표"/>
      <sheetName val="발주설계서(당초)"/>
      <sheetName val="건축내역"/>
      <sheetName val="I一般比"/>
      <sheetName val="품셈TABLE"/>
      <sheetName val="토공총괄표"/>
      <sheetName val="역공종"/>
      <sheetName val="집계"/>
      <sheetName val="재료비내역서"/>
      <sheetName val="전선 및 전선관"/>
      <sheetName val="년도별시공"/>
      <sheetName val="전기내역서(총계)"/>
      <sheetName val="하조서"/>
      <sheetName val="원가계산서"/>
      <sheetName val="공사직종별노임"/>
      <sheetName val="Macro(전기)"/>
      <sheetName val="교통대책내역"/>
      <sheetName val="원형1호맨홀토공수량"/>
      <sheetName val="내역을"/>
      <sheetName val="입적표"/>
      <sheetName val="설계(안)"/>
      <sheetName val="배선DATA"/>
      <sheetName val="Sheet1 (2)"/>
      <sheetName val="케이블"/>
      <sheetName val="광산내역"/>
      <sheetName val="직공비"/>
      <sheetName val="부하자료"/>
      <sheetName val="내역서(중수)"/>
      <sheetName val="상시"/>
      <sheetName val="2000.05"/>
      <sheetName val="기초단가"/>
      <sheetName val="3.자재비(총괄)"/>
      <sheetName val="현장관리비"/>
      <sheetName val="항공측량노임단가"/>
      <sheetName val="예산서"/>
      <sheetName val="기타 정보통신공사"/>
      <sheetName val="자재단가표"/>
      <sheetName val="부표총괄"/>
      <sheetName val="품셈1-26"/>
      <sheetName val="CIVIL"/>
      <sheetName val="costing_CV"/>
      <sheetName val="costing_ESDV"/>
      <sheetName val="costing_MOV"/>
      <sheetName val="costing_Press"/>
      <sheetName val="귀래 설계 공내역서"/>
      <sheetName val="도로단위당"/>
      <sheetName val="예산서 "/>
      <sheetName val="적용기준"/>
      <sheetName val="2.호선별예상실적"/>
      <sheetName val="4.고용보험"/>
      <sheetName val="8.PILE  (돌출)"/>
      <sheetName val="LABTOTAL"/>
      <sheetName val="2공구산출내역"/>
      <sheetName val="판"/>
      <sheetName val="토목"/>
      <sheetName val="MIJIBI"/>
      <sheetName val="파일의이용"/>
      <sheetName val="MAIN_TABLE"/>
      <sheetName val="사다리"/>
      <sheetName val="버스운행안내"/>
      <sheetName val="예방접종계획"/>
      <sheetName val="근태계획서"/>
      <sheetName val="BID"/>
      <sheetName val="기초자료입력"/>
      <sheetName val="신우"/>
      <sheetName val="1_수인터널"/>
      <sheetName val="2000년_공정표"/>
      <sheetName val="토공_total"/>
      <sheetName val="1공구_건정토건_토공"/>
      <sheetName val="2_단면가정"/>
      <sheetName val="5_정산서"/>
      <sheetName val="소방_"/>
      <sheetName val="화재 탐지 설비"/>
      <sheetName val="Sheet4"/>
      <sheetName val="자료"/>
      <sheetName val="입사일"/>
      <sheetName val="가정"/>
      <sheetName val="1공구원가계산서"/>
      <sheetName val="1공구산출내역서"/>
      <sheetName val="도"/>
      <sheetName val="1월"/>
      <sheetName val="교각별철근수량집계표"/>
      <sheetName val="삼성전기"/>
      <sheetName val="주식"/>
      <sheetName val="노임이"/>
      <sheetName val="사급자재"/>
      <sheetName val="국도접속 차도부수량"/>
      <sheetName val="총괄-1"/>
      <sheetName val="데이타"/>
      <sheetName val="식재인부"/>
      <sheetName val="내역갑지"/>
      <sheetName val="MOTOR"/>
      <sheetName val="진주방향"/>
      <sheetName val="마산방향"/>
      <sheetName val="마산방향철근집계"/>
      <sheetName val="Sheet22"/>
      <sheetName val="공사개요"/>
      <sheetName val="맨홀수량산출"/>
      <sheetName val="품목"/>
      <sheetName val="공종단가"/>
      <sheetName val="인건비 "/>
      <sheetName val="효성CB 1P기초"/>
      <sheetName val="평균물량산출서"/>
      <sheetName val="3CHBDC"/>
      <sheetName val="변경총괄지(1)"/>
      <sheetName val="6.콘덴서"/>
      <sheetName val="산출근거(9)"/>
      <sheetName val="여과지동"/>
      <sheetName val="기초자료"/>
      <sheetName val="분전반계산서(석관)"/>
      <sheetName val="총투입계"/>
      <sheetName val="Condensing효율"/>
      <sheetName val="정산내역서"/>
      <sheetName val="아산경희980422"/>
      <sheetName val="(C)원내역"/>
      <sheetName val=" 총괄표"/>
      <sheetName val="주차구획선수량"/>
      <sheetName val="일위대가목록"/>
      <sheetName val="9-1차이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(조경)"/>
      <sheetName val="내역서(건축)"/>
      <sheetName val="내역서(전기)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명시설"/>
      <sheetName val="000000"/>
      <sheetName val="일위대가"/>
      <sheetName val="대로근거"/>
      <sheetName val="6PILE  (돌출)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수량 집계"/>
      <sheetName val="자재산출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슬래브수량집계"/>
      <sheetName val="슬래브철근집계"/>
      <sheetName val="진주방향수량집계"/>
      <sheetName val="진주방향철근집계"/>
      <sheetName val="진주방향"/>
      <sheetName val="마산방향수량집계"/>
      <sheetName val="마산방향철근집계"/>
      <sheetName val="마산방향"/>
      <sheetName val="P.S.C.BEAM 자재산출조서"/>
      <sheetName val="일반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설계조건"/>
      <sheetName val="단면가정"/>
      <sheetName val="하중계산"/>
      <sheetName val="입력자료"/>
      <sheetName val="지반반력계수"/>
      <sheetName val="Sheet1"/>
      <sheetName val="하중재하 "/>
      <sheetName val="안정검토-상시"/>
      <sheetName val="하중조합"/>
      <sheetName val="배근도"/>
      <sheetName val="거더기둥계산"/>
      <sheetName val="deep beam"/>
      <sheetName val="우각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비교표"/>
      <sheetName val="집계표"/>
      <sheetName val="내역서"/>
      <sheetName val="Sheet1"/>
      <sheetName val="Sheet2"/>
      <sheetName val="Sheet3"/>
      <sheetName val="Y-WORK"/>
      <sheetName val="WORK"/>
      <sheetName val="토목품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내역서 "/>
      <sheetName val="일위집계"/>
      <sheetName val="일대-1"/>
      <sheetName val="일대-2"/>
      <sheetName val="일대-3"/>
      <sheetName val="일대-4"/>
      <sheetName val="일대-5"/>
      <sheetName val="견적단가"/>
      <sheetName val="자재단가"/>
      <sheetName val="노임단가"/>
      <sheetName val="DATA"/>
      <sheetName val="내역서 (2)"/>
      <sheetName val="을"/>
      <sheetName val="Y-WORK"/>
      <sheetName val="내역"/>
      <sheetName val="sheet1"/>
      <sheetName val="전기"/>
      <sheetName val="Sheet10"/>
      <sheetName val="목록2"/>
      <sheetName val="일위대가"/>
      <sheetName val="danga"/>
      <sheetName val="ilch"/>
      <sheetName val="기둥(원형)"/>
      <sheetName val="단면가정"/>
      <sheetName val="조작대(1연)"/>
      <sheetName val="WORK"/>
      <sheetName val="교량전기"/>
      <sheetName val="송라터널총괄"/>
      <sheetName val="매원개착터널총괄"/>
      <sheetName val="ILWI"/>
      <sheetName val="CIVIL"/>
      <sheetName val="날개벽(시점좌측)"/>
      <sheetName val="단가비교표"/>
      <sheetName val="요율"/>
      <sheetName val="공통가설"/>
      <sheetName val="ITEM"/>
      <sheetName val="토목품셈"/>
      <sheetName val="일위대가표"/>
      <sheetName val="Sheet6"/>
      <sheetName val="단가조사서"/>
      <sheetName val="SLAB&quot;1&quot;"/>
      <sheetName val="1995년 섹터별 매출"/>
      <sheetName val="FAB별"/>
      <sheetName val="input"/>
    </sheetNames>
    <sheetDataSet>
      <sheetData sheetId="0" refreshError="1"/>
      <sheetData sheetId="1" refreshError="1">
        <row r="22">
          <cell r="B22" t="str">
            <v>가)전력조작설비</v>
          </cell>
          <cell r="D22" t="str">
            <v>식</v>
          </cell>
          <cell r="E22">
            <v>1</v>
          </cell>
        </row>
        <row r="23">
          <cell r="B23" t="str">
            <v>나)비상발전설비</v>
          </cell>
          <cell r="D23" t="str">
            <v>식</v>
          </cell>
          <cell r="E23">
            <v>1</v>
          </cell>
        </row>
        <row r="24">
          <cell r="B24" t="str">
            <v>다)건축전기설비</v>
          </cell>
          <cell r="D24" t="str">
            <v>식</v>
          </cell>
          <cell r="E24">
            <v>1</v>
          </cell>
          <cell r="G24">
            <v>45416900</v>
          </cell>
          <cell r="I24">
            <v>17281081</v>
          </cell>
          <cell r="K24">
            <v>27619353</v>
          </cell>
          <cell r="M24">
            <v>516466</v>
          </cell>
        </row>
        <row r="25">
          <cell r="B25" t="str">
            <v>소    계</v>
          </cell>
          <cell r="G25">
            <v>45416900</v>
          </cell>
          <cell r="I25">
            <v>17281081</v>
          </cell>
          <cell r="K25">
            <v>27619353</v>
          </cell>
          <cell r="M25">
            <v>516466</v>
          </cell>
        </row>
        <row r="39">
          <cell r="B39" t="str">
            <v>다)건축전기설비</v>
          </cell>
        </row>
        <row r="40">
          <cell r="B40" t="str">
            <v>1.전등,전열설비공사</v>
          </cell>
          <cell r="D40" t="str">
            <v>식</v>
          </cell>
          <cell r="E40">
            <v>1</v>
          </cell>
          <cell r="G40">
            <v>37117109</v>
          </cell>
          <cell r="I40">
            <v>12017655</v>
          </cell>
          <cell r="K40">
            <v>24736789</v>
          </cell>
          <cell r="M40">
            <v>362665</v>
          </cell>
        </row>
        <row r="41">
          <cell r="B41" t="str">
            <v>2.소방설비공사</v>
          </cell>
          <cell r="D41" t="str">
            <v>식</v>
          </cell>
          <cell r="E41">
            <v>1</v>
          </cell>
          <cell r="G41">
            <v>8299791</v>
          </cell>
          <cell r="I41">
            <v>5263426</v>
          </cell>
          <cell r="K41">
            <v>2882564</v>
          </cell>
          <cell r="M41">
            <v>153801</v>
          </cell>
        </row>
        <row r="42">
          <cell r="B42" t="str">
            <v>소    계</v>
          </cell>
          <cell r="G42">
            <v>45416900</v>
          </cell>
          <cell r="I42">
            <v>17281081</v>
          </cell>
          <cell r="K42">
            <v>27619353</v>
          </cell>
          <cell r="M42">
            <v>516466</v>
          </cell>
        </row>
        <row r="58">
          <cell r="B58" t="str">
            <v>1.전등,전열설비공사</v>
          </cell>
        </row>
        <row r="59">
          <cell r="B59" t="str">
            <v xml:space="preserve"> 01.옥외보안등 설비</v>
          </cell>
          <cell r="D59" t="str">
            <v>식</v>
          </cell>
          <cell r="E59">
            <v>1</v>
          </cell>
          <cell r="G59">
            <v>16055719</v>
          </cell>
          <cell r="I59">
            <v>2566842</v>
          </cell>
          <cell r="K59">
            <v>13406857</v>
          </cell>
          <cell r="M59">
            <v>82020</v>
          </cell>
        </row>
        <row r="60">
          <cell r="B60" t="str">
            <v xml:space="preserve"> 02.가압장 설비</v>
          </cell>
          <cell r="D60" t="str">
            <v>식</v>
          </cell>
          <cell r="E60">
            <v>1</v>
          </cell>
          <cell r="G60">
            <v>19136189</v>
          </cell>
          <cell r="I60">
            <v>8429974</v>
          </cell>
          <cell r="K60">
            <v>10455944</v>
          </cell>
          <cell r="M60">
            <v>250271</v>
          </cell>
        </row>
        <row r="61">
          <cell r="B61" t="str">
            <v xml:space="preserve"> 03.수위실 설비</v>
          </cell>
          <cell r="D61" t="str">
            <v>식</v>
          </cell>
          <cell r="E61">
            <v>1</v>
          </cell>
          <cell r="G61">
            <v>1925201</v>
          </cell>
          <cell r="I61">
            <v>1020839</v>
          </cell>
          <cell r="K61">
            <v>873988</v>
          </cell>
          <cell r="M61">
            <v>30374</v>
          </cell>
        </row>
        <row r="62">
          <cell r="B62" t="str">
            <v>소    계</v>
          </cell>
          <cell r="G62">
            <v>37117109</v>
          </cell>
          <cell r="I62">
            <v>12017655</v>
          </cell>
          <cell r="K62">
            <v>24736789</v>
          </cell>
          <cell r="M62">
            <v>362665</v>
          </cell>
        </row>
        <row r="77">
          <cell r="B77" t="str">
            <v xml:space="preserve"> 01.옥외보안등 설비</v>
          </cell>
        </row>
        <row r="78">
          <cell r="B78" t="str">
            <v>파상형경질PE전선관</v>
          </cell>
          <cell r="C78" t="str">
            <v>30㎜</v>
          </cell>
          <cell r="D78" t="str">
            <v>m</v>
          </cell>
          <cell r="E78">
            <v>335</v>
          </cell>
          <cell r="F78">
            <v>3520</v>
          </cell>
          <cell r="G78">
            <v>1179200</v>
          </cell>
          <cell r="H78">
            <v>3097</v>
          </cell>
          <cell r="I78">
            <v>1037495</v>
          </cell>
          <cell r="J78">
            <v>331</v>
          </cell>
          <cell r="K78">
            <v>110885</v>
          </cell>
          <cell r="L78">
            <v>92</v>
          </cell>
          <cell r="M78">
            <v>30820</v>
          </cell>
          <cell r="N78" t="str">
            <v>제 3-18 호표</v>
          </cell>
        </row>
        <row r="79">
          <cell r="B79" t="str">
            <v>600V 가교PE 케이블(옥외)</v>
          </cell>
          <cell r="C79" t="str">
            <v>CV 2C×5.5㎟</v>
          </cell>
          <cell r="D79" t="str">
            <v>m</v>
          </cell>
          <cell r="E79">
            <v>371</v>
          </cell>
          <cell r="F79">
            <v>1834</v>
          </cell>
          <cell r="G79">
            <v>680414</v>
          </cell>
          <cell r="H79">
            <v>1064</v>
          </cell>
          <cell r="I79">
            <v>394744</v>
          </cell>
          <cell r="J79">
            <v>739</v>
          </cell>
          <cell r="K79">
            <v>274169</v>
          </cell>
          <cell r="L79">
            <v>31</v>
          </cell>
          <cell r="M79">
            <v>11501</v>
          </cell>
          <cell r="N79" t="str">
            <v>제 2-2 호표</v>
          </cell>
        </row>
        <row r="80">
          <cell r="B80" t="str">
            <v>조명기구</v>
          </cell>
          <cell r="C80" t="str">
            <v>TYPE-H</v>
          </cell>
          <cell r="D80" t="str">
            <v>개</v>
          </cell>
          <cell r="E80">
            <v>9</v>
          </cell>
          <cell r="F80">
            <v>1426499</v>
          </cell>
          <cell r="G80">
            <v>12838491</v>
          </cell>
          <cell r="H80">
            <v>24209</v>
          </cell>
          <cell r="I80">
            <v>217881</v>
          </cell>
          <cell r="J80">
            <v>1401817</v>
          </cell>
          <cell r="K80">
            <v>12616353</v>
          </cell>
          <cell r="L80">
            <v>473</v>
          </cell>
          <cell r="M80">
            <v>4257</v>
          </cell>
          <cell r="N80" t="str">
            <v>제 7-9 호표</v>
          </cell>
        </row>
        <row r="81">
          <cell r="B81" t="str">
            <v>옥외가로등기초</v>
          </cell>
          <cell r="D81" t="str">
            <v>개소</v>
          </cell>
          <cell r="E81">
            <v>9</v>
          </cell>
          <cell r="F81">
            <v>150846</v>
          </cell>
          <cell r="G81">
            <v>1357614</v>
          </cell>
          <cell r="H81">
            <v>101858</v>
          </cell>
          <cell r="I81">
            <v>916722</v>
          </cell>
          <cell r="J81">
            <v>45050</v>
          </cell>
          <cell r="K81">
            <v>405450</v>
          </cell>
          <cell r="L81">
            <v>3938</v>
          </cell>
          <cell r="M81">
            <v>35442</v>
          </cell>
          <cell r="N81" t="str">
            <v>제 26 호표</v>
          </cell>
        </row>
        <row r="82">
          <cell r="B82" t="str">
            <v>소    계</v>
          </cell>
          <cell r="G82">
            <v>16055719</v>
          </cell>
          <cell r="I82">
            <v>2566842</v>
          </cell>
          <cell r="K82">
            <v>13406857</v>
          </cell>
          <cell r="M82">
            <v>82020</v>
          </cell>
        </row>
        <row r="96">
          <cell r="B96" t="str">
            <v xml:space="preserve"> 02.가압장 설비</v>
          </cell>
        </row>
        <row r="97">
          <cell r="B97" t="str">
            <v>경질비닐전선관</v>
          </cell>
          <cell r="C97" t="str">
            <v>HI 22C</v>
          </cell>
          <cell r="D97" t="str">
            <v>m</v>
          </cell>
          <cell r="E97">
            <v>29</v>
          </cell>
          <cell r="F97">
            <v>3378</v>
          </cell>
          <cell r="G97">
            <v>97962</v>
          </cell>
          <cell r="H97">
            <v>2874</v>
          </cell>
          <cell r="I97">
            <v>83346</v>
          </cell>
          <cell r="J97">
            <v>418</v>
          </cell>
          <cell r="K97">
            <v>12122</v>
          </cell>
          <cell r="L97">
            <v>86</v>
          </cell>
          <cell r="M97">
            <v>2494</v>
          </cell>
          <cell r="N97" t="str">
            <v>제 3-13 호표</v>
          </cell>
        </row>
        <row r="98">
          <cell r="B98" t="str">
            <v>경질비닐전선관</v>
          </cell>
          <cell r="C98" t="str">
            <v>HI 16C</v>
          </cell>
          <cell r="D98" t="str">
            <v>m</v>
          </cell>
          <cell r="E98">
            <v>1259</v>
          </cell>
          <cell r="F98">
            <v>2792</v>
          </cell>
          <cell r="G98">
            <v>3515128</v>
          </cell>
          <cell r="H98">
            <v>2395</v>
          </cell>
          <cell r="I98">
            <v>3015305</v>
          </cell>
          <cell r="J98">
            <v>326</v>
          </cell>
          <cell r="K98">
            <v>410434</v>
          </cell>
          <cell r="L98">
            <v>71</v>
          </cell>
          <cell r="M98">
            <v>89389</v>
          </cell>
          <cell r="N98" t="str">
            <v>제 3-12 호표</v>
          </cell>
        </row>
        <row r="99">
          <cell r="B99" t="str">
            <v>후렉시블전선관</v>
          </cell>
          <cell r="C99" t="str">
            <v>비방수16C</v>
          </cell>
          <cell r="D99" t="str">
            <v>m</v>
          </cell>
          <cell r="E99">
            <v>48</v>
          </cell>
          <cell r="F99">
            <v>2742</v>
          </cell>
          <cell r="G99">
            <v>131616</v>
          </cell>
          <cell r="H99">
            <v>1868</v>
          </cell>
          <cell r="I99">
            <v>89664</v>
          </cell>
          <cell r="J99">
            <v>818</v>
          </cell>
          <cell r="K99">
            <v>39264</v>
          </cell>
          <cell r="L99">
            <v>56</v>
          </cell>
          <cell r="M99">
            <v>2688</v>
          </cell>
          <cell r="N99" t="str">
            <v>제 3-10 호표</v>
          </cell>
        </row>
        <row r="100">
          <cell r="B100" t="str">
            <v>600V비닐절연전선</v>
          </cell>
          <cell r="C100" t="str">
            <v>IV 2.0㎜</v>
          </cell>
          <cell r="D100" t="str">
            <v>m</v>
          </cell>
          <cell r="E100">
            <v>3313</v>
          </cell>
          <cell r="F100">
            <v>620</v>
          </cell>
          <cell r="G100">
            <v>2054060</v>
          </cell>
          <cell r="H100">
            <v>479</v>
          </cell>
          <cell r="I100">
            <v>1586927</v>
          </cell>
          <cell r="J100">
            <v>127</v>
          </cell>
          <cell r="K100">
            <v>420751</v>
          </cell>
          <cell r="L100">
            <v>14</v>
          </cell>
          <cell r="M100">
            <v>46382</v>
          </cell>
          <cell r="N100" t="str">
            <v>제 1-11 호표</v>
          </cell>
        </row>
        <row r="101">
          <cell r="B101" t="str">
            <v>아우트레트박스</v>
          </cell>
          <cell r="C101" t="str">
            <v>8각54㎜</v>
          </cell>
          <cell r="D101" t="str">
            <v>개</v>
          </cell>
          <cell r="E101">
            <v>93</v>
          </cell>
          <cell r="F101">
            <v>10349</v>
          </cell>
          <cell r="G101">
            <v>962457</v>
          </cell>
          <cell r="H101">
            <v>9582</v>
          </cell>
          <cell r="I101">
            <v>891126</v>
          </cell>
          <cell r="J101">
            <v>480</v>
          </cell>
          <cell r="K101">
            <v>44640</v>
          </cell>
          <cell r="L101">
            <v>287</v>
          </cell>
          <cell r="M101">
            <v>26691</v>
          </cell>
          <cell r="N101" t="str">
            <v>제 4-2 호표</v>
          </cell>
        </row>
        <row r="102">
          <cell r="B102" t="str">
            <v>아우트레트박스</v>
          </cell>
          <cell r="C102" t="str">
            <v>중형4각54㎜</v>
          </cell>
          <cell r="D102" t="str">
            <v>개</v>
          </cell>
          <cell r="E102">
            <v>22</v>
          </cell>
          <cell r="F102">
            <v>10429</v>
          </cell>
          <cell r="G102">
            <v>229438</v>
          </cell>
          <cell r="H102">
            <v>9582</v>
          </cell>
          <cell r="I102">
            <v>210804</v>
          </cell>
          <cell r="J102">
            <v>560</v>
          </cell>
          <cell r="K102">
            <v>12320</v>
          </cell>
          <cell r="L102">
            <v>287</v>
          </cell>
          <cell r="M102">
            <v>6314</v>
          </cell>
          <cell r="N102" t="str">
            <v>제 4-3 호표</v>
          </cell>
        </row>
        <row r="103">
          <cell r="B103" t="str">
            <v>스위치박스</v>
          </cell>
          <cell r="C103" t="str">
            <v>1개용44㎜</v>
          </cell>
          <cell r="D103" t="str">
            <v>개</v>
          </cell>
          <cell r="E103">
            <v>16</v>
          </cell>
          <cell r="F103">
            <v>10209</v>
          </cell>
          <cell r="G103">
            <v>163344</v>
          </cell>
          <cell r="H103">
            <v>9582</v>
          </cell>
          <cell r="I103">
            <v>153312</v>
          </cell>
          <cell r="J103">
            <v>340</v>
          </cell>
          <cell r="K103">
            <v>5440</v>
          </cell>
          <cell r="L103">
            <v>287</v>
          </cell>
          <cell r="M103">
            <v>4592</v>
          </cell>
          <cell r="N103" t="str">
            <v>제 4-4 호표</v>
          </cell>
        </row>
        <row r="104">
          <cell r="B104" t="str">
            <v>스위치박스</v>
          </cell>
          <cell r="C104" t="str">
            <v>2개용44㎜</v>
          </cell>
          <cell r="D104" t="str">
            <v>개</v>
          </cell>
          <cell r="E104">
            <v>1</v>
          </cell>
          <cell r="F104">
            <v>10309</v>
          </cell>
          <cell r="G104">
            <v>10309</v>
          </cell>
          <cell r="H104">
            <v>9582</v>
          </cell>
          <cell r="I104">
            <v>9582</v>
          </cell>
          <cell r="J104">
            <v>440</v>
          </cell>
          <cell r="K104">
            <v>440</v>
          </cell>
          <cell r="L104">
            <v>287</v>
          </cell>
          <cell r="M104">
            <v>287</v>
          </cell>
          <cell r="N104" t="str">
            <v>제 4-5 호표</v>
          </cell>
        </row>
        <row r="105">
          <cell r="B105" t="str">
            <v>접지용전선</v>
          </cell>
          <cell r="C105" t="str">
            <v>GV 2.0㎜</v>
          </cell>
          <cell r="D105" t="str">
            <v>m</v>
          </cell>
          <cell r="E105">
            <v>75</v>
          </cell>
          <cell r="F105">
            <v>987</v>
          </cell>
          <cell r="G105">
            <v>74025</v>
          </cell>
          <cell r="H105">
            <v>718</v>
          </cell>
          <cell r="I105">
            <v>53850</v>
          </cell>
          <cell r="J105">
            <v>248</v>
          </cell>
          <cell r="K105">
            <v>18600</v>
          </cell>
          <cell r="L105">
            <v>21</v>
          </cell>
          <cell r="M105">
            <v>1575</v>
          </cell>
          <cell r="N105" t="str">
            <v>제 1-2 호표</v>
          </cell>
        </row>
        <row r="106">
          <cell r="B106" t="str">
            <v>접지용전선</v>
          </cell>
          <cell r="C106" t="str">
            <v>GV 1.6㎜</v>
          </cell>
          <cell r="D106" t="str">
            <v>m</v>
          </cell>
          <cell r="E106">
            <v>306</v>
          </cell>
          <cell r="F106">
            <v>927</v>
          </cell>
          <cell r="G106">
            <v>283662</v>
          </cell>
          <cell r="H106">
            <v>718</v>
          </cell>
          <cell r="I106">
            <v>219708</v>
          </cell>
          <cell r="J106">
            <v>188</v>
          </cell>
          <cell r="K106">
            <v>57528</v>
          </cell>
          <cell r="L106">
            <v>21</v>
          </cell>
          <cell r="M106">
            <v>6426</v>
          </cell>
          <cell r="N106" t="str">
            <v>제 1-1 호표</v>
          </cell>
        </row>
        <row r="107">
          <cell r="B107" t="str">
            <v>매입1로스위치</v>
          </cell>
          <cell r="C107" t="str">
            <v>15A 250V 1구</v>
          </cell>
          <cell r="D107" t="str">
            <v>조</v>
          </cell>
          <cell r="E107">
            <v>2</v>
          </cell>
          <cell r="F107">
            <v>4467</v>
          </cell>
          <cell r="G107">
            <v>8934</v>
          </cell>
          <cell r="H107">
            <v>3114</v>
          </cell>
          <cell r="I107">
            <v>6228</v>
          </cell>
          <cell r="J107">
            <v>1260</v>
          </cell>
          <cell r="K107">
            <v>2520</v>
          </cell>
          <cell r="L107">
            <v>93</v>
          </cell>
          <cell r="M107">
            <v>186</v>
          </cell>
          <cell r="N107" t="str">
            <v>제 6-1 호표</v>
          </cell>
        </row>
        <row r="108">
          <cell r="B108" t="str">
            <v>매입1로스위치</v>
          </cell>
          <cell r="C108" t="str">
            <v>15A 250V 2구</v>
          </cell>
          <cell r="D108" t="str">
            <v>조</v>
          </cell>
          <cell r="E108">
            <v>6</v>
          </cell>
          <cell r="F108">
            <v>5829</v>
          </cell>
          <cell r="G108">
            <v>34974</v>
          </cell>
          <cell r="H108">
            <v>3737</v>
          </cell>
          <cell r="I108">
            <v>22422</v>
          </cell>
          <cell r="J108">
            <v>1980</v>
          </cell>
          <cell r="K108">
            <v>11880</v>
          </cell>
          <cell r="L108">
            <v>112</v>
          </cell>
          <cell r="M108">
            <v>672</v>
          </cell>
          <cell r="N108" t="str">
            <v>제 6-2 호표</v>
          </cell>
        </row>
        <row r="109">
          <cell r="B109" t="str">
            <v>매입1로스위치</v>
          </cell>
          <cell r="C109" t="str">
            <v>15A 250V 3구</v>
          </cell>
          <cell r="D109" t="str">
            <v>조</v>
          </cell>
          <cell r="E109">
            <v>1</v>
          </cell>
          <cell r="F109">
            <v>7189</v>
          </cell>
          <cell r="G109">
            <v>7189</v>
          </cell>
          <cell r="H109">
            <v>4359</v>
          </cell>
          <cell r="I109">
            <v>4359</v>
          </cell>
          <cell r="J109">
            <v>2700</v>
          </cell>
          <cell r="K109">
            <v>2700</v>
          </cell>
          <cell r="L109">
            <v>130</v>
          </cell>
          <cell r="M109">
            <v>130</v>
          </cell>
          <cell r="N109" t="str">
            <v>제 6-3 호표</v>
          </cell>
        </row>
        <row r="110">
          <cell r="B110" t="str">
            <v>매입접지콘센트</v>
          </cell>
          <cell r="C110" t="str">
            <v>15A 250V 1구</v>
          </cell>
          <cell r="D110" t="str">
            <v>조</v>
          </cell>
          <cell r="E110">
            <v>12</v>
          </cell>
          <cell r="F110">
            <v>4946</v>
          </cell>
          <cell r="G110">
            <v>59352</v>
          </cell>
          <cell r="H110">
            <v>3832</v>
          </cell>
          <cell r="I110">
            <v>45984</v>
          </cell>
          <cell r="J110">
            <v>1000</v>
          </cell>
          <cell r="K110">
            <v>12000</v>
          </cell>
          <cell r="L110">
            <v>114</v>
          </cell>
          <cell r="M110">
            <v>1368</v>
          </cell>
          <cell r="N110" t="str">
            <v>제 6-6 호표</v>
          </cell>
        </row>
        <row r="111">
          <cell r="B111" t="str">
            <v>매입접지콘센트</v>
          </cell>
          <cell r="C111" t="str">
            <v>15A 250V 2구</v>
          </cell>
          <cell r="D111" t="str">
            <v>조</v>
          </cell>
          <cell r="E111">
            <v>13</v>
          </cell>
          <cell r="F111">
            <v>5994</v>
          </cell>
          <cell r="G111">
            <v>77922</v>
          </cell>
          <cell r="H111">
            <v>4599</v>
          </cell>
          <cell r="I111">
            <v>59787</v>
          </cell>
          <cell r="J111">
            <v>1258</v>
          </cell>
          <cell r="K111">
            <v>16354</v>
          </cell>
          <cell r="L111">
            <v>137</v>
          </cell>
          <cell r="M111">
            <v>1781</v>
          </cell>
          <cell r="N111" t="str">
            <v>제 6-7 호표</v>
          </cell>
        </row>
        <row r="112">
          <cell r="B112" t="str">
            <v>조명기구</v>
          </cell>
          <cell r="C112" t="str">
            <v>TYPE-A</v>
          </cell>
          <cell r="D112" t="str">
            <v>개</v>
          </cell>
          <cell r="E112">
            <v>32</v>
          </cell>
          <cell r="F112">
            <v>101700</v>
          </cell>
          <cell r="G112">
            <v>3254400</v>
          </cell>
          <cell r="H112">
            <v>22039</v>
          </cell>
          <cell r="I112">
            <v>705248</v>
          </cell>
          <cell r="J112">
            <v>79000</v>
          </cell>
          <cell r="K112">
            <v>2528000</v>
          </cell>
          <cell r="L112">
            <v>661</v>
          </cell>
          <cell r="M112">
            <v>21152</v>
          </cell>
          <cell r="N112" t="str">
            <v>제 7-1 호표</v>
          </cell>
        </row>
        <row r="113">
          <cell r="B113" t="str">
            <v>조명기구</v>
          </cell>
          <cell r="C113" t="str">
            <v>TYPE-B</v>
          </cell>
          <cell r="D113" t="str">
            <v>개</v>
          </cell>
          <cell r="E113">
            <v>9</v>
          </cell>
          <cell r="F113">
            <v>81011</v>
          </cell>
          <cell r="G113">
            <v>729099</v>
          </cell>
          <cell r="H113">
            <v>17487</v>
          </cell>
          <cell r="I113">
            <v>157383</v>
          </cell>
          <cell r="J113">
            <v>63000</v>
          </cell>
          <cell r="K113">
            <v>567000</v>
          </cell>
          <cell r="L113">
            <v>524</v>
          </cell>
          <cell r="M113">
            <v>4716</v>
          </cell>
          <cell r="N113" t="str">
            <v>제 7-3 호표</v>
          </cell>
        </row>
        <row r="114">
          <cell r="B114" t="str">
            <v>조명기구</v>
          </cell>
          <cell r="C114" t="str">
            <v>TYPE-E</v>
          </cell>
          <cell r="D114" t="str">
            <v>개</v>
          </cell>
          <cell r="E114">
            <v>10</v>
          </cell>
          <cell r="F114">
            <v>134426</v>
          </cell>
          <cell r="G114">
            <v>1344260</v>
          </cell>
          <cell r="H114">
            <v>23715</v>
          </cell>
          <cell r="I114">
            <v>237150</v>
          </cell>
          <cell r="J114">
            <v>110000</v>
          </cell>
          <cell r="K114">
            <v>1100000</v>
          </cell>
          <cell r="L114">
            <v>711</v>
          </cell>
          <cell r="M114">
            <v>7110</v>
          </cell>
          <cell r="N114" t="str">
            <v>제 7-6 호표</v>
          </cell>
        </row>
        <row r="115">
          <cell r="B115" t="str">
            <v>조명기구</v>
          </cell>
          <cell r="C115" t="str">
            <v>TYPE-F</v>
          </cell>
          <cell r="D115" t="str">
            <v>개</v>
          </cell>
          <cell r="E115">
            <v>42</v>
          </cell>
          <cell r="F115">
            <v>125050</v>
          </cell>
          <cell r="G115">
            <v>5252100</v>
          </cell>
          <cell r="H115">
            <v>14612</v>
          </cell>
          <cell r="I115">
            <v>613704</v>
          </cell>
          <cell r="J115">
            <v>110000</v>
          </cell>
          <cell r="K115">
            <v>4620000</v>
          </cell>
          <cell r="L115">
            <v>438</v>
          </cell>
          <cell r="M115">
            <v>18396</v>
          </cell>
          <cell r="N115" t="str">
            <v>제 7-7 호표</v>
          </cell>
        </row>
        <row r="116">
          <cell r="B116" t="str">
            <v>분전반</v>
          </cell>
          <cell r="C116" t="str">
            <v>LP-BA</v>
          </cell>
          <cell r="D116" t="str">
            <v>면</v>
          </cell>
          <cell r="E116">
            <v>1</v>
          </cell>
          <cell r="F116">
            <v>845958</v>
          </cell>
          <cell r="G116">
            <v>845958</v>
          </cell>
          <cell r="H116">
            <v>264085</v>
          </cell>
          <cell r="I116">
            <v>264085</v>
          </cell>
          <cell r="J116">
            <v>573951</v>
          </cell>
          <cell r="K116">
            <v>573951</v>
          </cell>
          <cell r="L116">
            <v>7922</v>
          </cell>
          <cell r="M116">
            <v>7922</v>
          </cell>
          <cell r="N116" t="str">
            <v>제 15-2 호표</v>
          </cell>
        </row>
        <row r="117">
          <cell r="B117" t="str">
            <v>소    계</v>
          </cell>
          <cell r="G117">
            <v>19136189</v>
          </cell>
          <cell r="I117">
            <v>8429974</v>
          </cell>
          <cell r="K117">
            <v>10455944</v>
          </cell>
          <cell r="M117">
            <v>250271</v>
          </cell>
        </row>
        <row r="134">
          <cell r="B134" t="str">
            <v xml:space="preserve"> 03.수위실 설비</v>
          </cell>
        </row>
        <row r="135">
          <cell r="B135" t="str">
            <v>경질비닐전선관</v>
          </cell>
          <cell r="C135" t="str">
            <v>HI 16C</v>
          </cell>
          <cell r="D135" t="str">
            <v>m</v>
          </cell>
          <cell r="E135">
            <v>111</v>
          </cell>
          <cell r="F135">
            <v>2792</v>
          </cell>
          <cell r="G135">
            <v>309912</v>
          </cell>
          <cell r="H135">
            <v>2395</v>
          </cell>
          <cell r="I135">
            <v>265845</v>
          </cell>
          <cell r="J135">
            <v>326</v>
          </cell>
          <cell r="K135">
            <v>36186</v>
          </cell>
          <cell r="L135">
            <v>71</v>
          </cell>
          <cell r="M135">
            <v>7881</v>
          </cell>
          <cell r="N135" t="str">
            <v>제 3-12 호표</v>
          </cell>
        </row>
        <row r="136">
          <cell r="B136" t="str">
            <v>후렉시블전선관</v>
          </cell>
          <cell r="C136" t="str">
            <v>비방수16C</v>
          </cell>
          <cell r="D136" t="str">
            <v>m</v>
          </cell>
          <cell r="E136">
            <v>8</v>
          </cell>
          <cell r="F136">
            <v>2742</v>
          </cell>
          <cell r="G136">
            <v>21936</v>
          </cell>
          <cell r="H136">
            <v>1868</v>
          </cell>
          <cell r="I136">
            <v>14944</v>
          </cell>
          <cell r="J136">
            <v>818</v>
          </cell>
          <cell r="K136">
            <v>6544</v>
          </cell>
          <cell r="L136">
            <v>56</v>
          </cell>
          <cell r="M136">
            <v>448</v>
          </cell>
          <cell r="N136" t="str">
            <v>제 3-10 호표</v>
          </cell>
        </row>
        <row r="137">
          <cell r="B137" t="str">
            <v>600V 비닐절연전선</v>
          </cell>
          <cell r="C137" t="str">
            <v>IV 2.0㎜</v>
          </cell>
          <cell r="D137" t="str">
            <v>m</v>
          </cell>
          <cell r="E137">
            <v>260</v>
          </cell>
          <cell r="F137">
            <v>620</v>
          </cell>
          <cell r="G137">
            <v>161200</v>
          </cell>
          <cell r="H137">
            <v>479</v>
          </cell>
          <cell r="I137">
            <v>124540</v>
          </cell>
          <cell r="J137">
            <v>127</v>
          </cell>
          <cell r="K137">
            <v>33020</v>
          </cell>
          <cell r="L137">
            <v>14</v>
          </cell>
          <cell r="M137">
            <v>3640</v>
          </cell>
          <cell r="N137" t="str">
            <v>제 1-11 호표</v>
          </cell>
        </row>
        <row r="138">
          <cell r="B138" t="str">
            <v>아우트레트박스</v>
          </cell>
          <cell r="C138" t="str">
            <v>8각54㎜</v>
          </cell>
          <cell r="D138" t="str">
            <v>개</v>
          </cell>
          <cell r="E138">
            <v>11</v>
          </cell>
          <cell r="F138">
            <v>10349</v>
          </cell>
          <cell r="G138">
            <v>113839</v>
          </cell>
          <cell r="H138">
            <v>9582</v>
          </cell>
          <cell r="I138">
            <v>105402</v>
          </cell>
          <cell r="J138">
            <v>480</v>
          </cell>
          <cell r="K138">
            <v>5280</v>
          </cell>
          <cell r="L138">
            <v>287</v>
          </cell>
          <cell r="M138">
            <v>3157</v>
          </cell>
          <cell r="N138" t="str">
            <v>제 4-2 호표</v>
          </cell>
        </row>
        <row r="139">
          <cell r="B139" t="str">
            <v>아우트레트박스</v>
          </cell>
          <cell r="C139" t="str">
            <v>중형4각54㎜</v>
          </cell>
          <cell r="D139" t="str">
            <v>개</v>
          </cell>
          <cell r="E139">
            <v>9</v>
          </cell>
          <cell r="F139">
            <v>10429</v>
          </cell>
          <cell r="G139">
            <v>93861</v>
          </cell>
          <cell r="H139">
            <v>9582</v>
          </cell>
          <cell r="I139">
            <v>86238</v>
          </cell>
          <cell r="J139">
            <v>560</v>
          </cell>
          <cell r="K139">
            <v>5040</v>
          </cell>
          <cell r="L139">
            <v>287</v>
          </cell>
          <cell r="M139">
            <v>2583</v>
          </cell>
          <cell r="N139" t="str">
            <v>제 4-3 호표</v>
          </cell>
        </row>
        <row r="140">
          <cell r="B140" t="str">
            <v>스위치박스</v>
          </cell>
          <cell r="C140" t="str">
            <v>1개용 44㎜</v>
          </cell>
          <cell r="D140" t="str">
            <v>개</v>
          </cell>
          <cell r="E140">
            <v>10</v>
          </cell>
          <cell r="F140">
            <v>10209</v>
          </cell>
          <cell r="G140">
            <v>102090</v>
          </cell>
          <cell r="H140">
            <v>9582</v>
          </cell>
          <cell r="I140">
            <v>95820</v>
          </cell>
          <cell r="J140">
            <v>340</v>
          </cell>
          <cell r="K140">
            <v>3400</v>
          </cell>
          <cell r="L140">
            <v>287</v>
          </cell>
          <cell r="M140">
            <v>2870</v>
          </cell>
          <cell r="N140" t="str">
            <v>제 4-4 호표</v>
          </cell>
        </row>
        <row r="141">
          <cell r="B141" t="str">
            <v>접지용전선</v>
          </cell>
          <cell r="C141" t="str">
            <v>GV 1.6㎜</v>
          </cell>
          <cell r="D141" t="str">
            <v>m</v>
          </cell>
          <cell r="E141">
            <v>51</v>
          </cell>
          <cell r="F141">
            <v>927</v>
          </cell>
          <cell r="G141">
            <v>47277</v>
          </cell>
          <cell r="H141">
            <v>718</v>
          </cell>
          <cell r="I141">
            <v>36618</v>
          </cell>
          <cell r="J141">
            <v>188</v>
          </cell>
          <cell r="K141">
            <v>9588</v>
          </cell>
          <cell r="L141">
            <v>21</v>
          </cell>
          <cell r="M141">
            <v>1071</v>
          </cell>
          <cell r="N141" t="str">
            <v>제 1-1 호표</v>
          </cell>
        </row>
        <row r="142">
          <cell r="B142" t="str">
            <v>매입1로스위치</v>
          </cell>
          <cell r="C142" t="str">
            <v>15A 250V 1구</v>
          </cell>
          <cell r="D142" t="str">
            <v>조</v>
          </cell>
          <cell r="E142">
            <v>6</v>
          </cell>
          <cell r="F142">
            <v>4467</v>
          </cell>
          <cell r="G142">
            <v>26802</v>
          </cell>
          <cell r="H142">
            <v>3114</v>
          </cell>
          <cell r="I142">
            <v>18684</v>
          </cell>
          <cell r="J142">
            <v>1260</v>
          </cell>
          <cell r="K142">
            <v>7560</v>
          </cell>
          <cell r="L142">
            <v>93</v>
          </cell>
          <cell r="M142">
            <v>558</v>
          </cell>
          <cell r="N142" t="str">
            <v>제 6-1 호표</v>
          </cell>
        </row>
        <row r="143">
          <cell r="B143" t="str">
            <v>매입1로스위치</v>
          </cell>
          <cell r="C143" t="str">
            <v>15A 250V 2구</v>
          </cell>
          <cell r="D143" t="str">
            <v>조</v>
          </cell>
          <cell r="E143">
            <v>1</v>
          </cell>
          <cell r="F143">
            <v>5829</v>
          </cell>
          <cell r="G143">
            <v>5829</v>
          </cell>
          <cell r="H143">
            <v>3737</v>
          </cell>
          <cell r="I143">
            <v>3737</v>
          </cell>
          <cell r="J143">
            <v>1980</v>
          </cell>
          <cell r="K143">
            <v>1980</v>
          </cell>
          <cell r="L143">
            <v>112</v>
          </cell>
          <cell r="M143">
            <v>112</v>
          </cell>
          <cell r="N143" t="str">
            <v>제 6-2 호표</v>
          </cell>
        </row>
        <row r="144">
          <cell r="B144" t="str">
            <v>매입접지콘센트</v>
          </cell>
          <cell r="C144" t="str">
            <v>15A 250V 1구</v>
          </cell>
          <cell r="D144" t="str">
            <v>조</v>
          </cell>
          <cell r="E144">
            <v>3</v>
          </cell>
          <cell r="F144">
            <v>4946</v>
          </cell>
          <cell r="G144">
            <v>14838</v>
          </cell>
          <cell r="H144">
            <v>3832</v>
          </cell>
          <cell r="I144">
            <v>11496</v>
          </cell>
          <cell r="J144">
            <v>1000</v>
          </cell>
          <cell r="K144">
            <v>3000</v>
          </cell>
          <cell r="L144">
            <v>114</v>
          </cell>
          <cell r="M144">
            <v>342</v>
          </cell>
          <cell r="N144" t="str">
            <v>제 6-6 호표</v>
          </cell>
        </row>
        <row r="145">
          <cell r="B145" t="str">
            <v>매입접지콘센트</v>
          </cell>
          <cell r="C145" t="str">
            <v>15A 250V 2구</v>
          </cell>
          <cell r="D145" t="str">
            <v>조</v>
          </cell>
          <cell r="E145">
            <v>7</v>
          </cell>
          <cell r="F145">
            <v>5994</v>
          </cell>
          <cell r="G145">
            <v>41958</v>
          </cell>
          <cell r="H145">
            <v>4599</v>
          </cell>
          <cell r="I145">
            <v>32193</v>
          </cell>
          <cell r="J145">
            <v>1258</v>
          </cell>
          <cell r="K145">
            <v>8806</v>
          </cell>
          <cell r="L145">
            <v>137</v>
          </cell>
          <cell r="M145">
            <v>959</v>
          </cell>
          <cell r="N145" t="str">
            <v>제 6-7 호표</v>
          </cell>
        </row>
        <row r="146">
          <cell r="B146" t="str">
            <v>조명기구</v>
          </cell>
          <cell r="C146" t="str">
            <v>TYPE-A</v>
          </cell>
          <cell r="D146" t="str">
            <v>면</v>
          </cell>
          <cell r="E146">
            <v>3</v>
          </cell>
          <cell r="F146">
            <v>101700</v>
          </cell>
          <cell r="G146">
            <v>305100</v>
          </cell>
          <cell r="H146">
            <v>22039</v>
          </cell>
          <cell r="I146">
            <v>66117</v>
          </cell>
          <cell r="J146">
            <v>79000</v>
          </cell>
          <cell r="K146">
            <v>237000</v>
          </cell>
          <cell r="L146">
            <v>661</v>
          </cell>
          <cell r="M146">
            <v>1983</v>
          </cell>
          <cell r="N146" t="str">
            <v>제 7-1 호표</v>
          </cell>
        </row>
        <row r="147">
          <cell r="B147" t="str">
            <v>조명기구</v>
          </cell>
          <cell r="C147" t="str">
            <v>TYPE-C</v>
          </cell>
          <cell r="D147" t="str">
            <v>개</v>
          </cell>
          <cell r="E147">
            <v>6</v>
          </cell>
          <cell r="F147">
            <v>42648</v>
          </cell>
          <cell r="G147">
            <v>255888</v>
          </cell>
          <cell r="H147">
            <v>7426</v>
          </cell>
          <cell r="I147">
            <v>44556</v>
          </cell>
          <cell r="J147">
            <v>35000</v>
          </cell>
          <cell r="K147">
            <v>210000</v>
          </cell>
          <cell r="L147">
            <v>222</v>
          </cell>
          <cell r="M147">
            <v>1332</v>
          </cell>
          <cell r="N147" t="str">
            <v>제 7-4 호표</v>
          </cell>
        </row>
        <row r="148">
          <cell r="B148" t="str">
            <v>조명기구</v>
          </cell>
          <cell r="C148" t="str">
            <v>TYPE-D</v>
          </cell>
          <cell r="D148" t="str">
            <v>개</v>
          </cell>
          <cell r="E148">
            <v>1</v>
          </cell>
          <cell r="F148">
            <v>37648</v>
          </cell>
          <cell r="G148">
            <v>37648</v>
          </cell>
          <cell r="H148">
            <v>7426</v>
          </cell>
          <cell r="I148">
            <v>7426</v>
          </cell>
          <cell r="J148">
            <v>30000</v>
          </cell>
          <cell r="K148">
            <v>30000</v>
          </cell>
          <cell r="L148">
            <v>222</v>
          </cell>
          <cell r="M148">
            <v>222</v>
          </cell>
          <cell r="N148" t="str">
            <v>제 7-5 호표</v>
          </cell>
        </row>
        <row r="149">
          <cell r="B149" t="str">
            <v>분전반</v>
          </cell>
          <cell r="C149" t="str">
            <v>LP-G</v>
          </cell>
          <cell r="D149" t="str">
            <v>면</v>
          </cell>
          <cell r="E149">
            <v>1</v>
          </cell>
          <cell r="F149">
            <v>387023</v>
          </cell>
          <cell r="G149">
            <v>387023</v>
          </cell>
          <cell r="H149">
            <v>107223</v>
          </cell>
          <cell r="I149">
            <v>107223</v>
          </cell>
          <cell r="J149">
            <v>276584</v>
          </cell>
          <cell r="K149">
            <v>276584</v>
          </cell>
          <cell r="L149">
            <v>3216</v>
          </cell>
          <cell r="M149">
            <v>3216</v>
          </cell>
          <cell r="N149" t="str">
            <v>제 15-3 호표</v>
          </cell>
        </row>
        <row r="150">
          <cell r="B150" t="str">
            <v>소    계</v>
          </cell>
          <cell r="G150">
            <v>1925201</v>
          </cell>
          <cell r="I150">
            <v>1020839</v>
          </cell>
          <cell r="K150">
            <v>873988</v>
          </cell>
          <cell r="M150">
            <v>30374</v>
          </cell>
        </row>
        <row r="153">
          <cell r="B153" t="str">
            <v>2.소방설비공사</v>
          </cell>
        </row>
        <row r="154">
          <cell r="B154" t="str">
            <v xml:space="preserve"> 01.가압장설비</v>
          </cell>
          <cell r="D154" t="str">
            <v>식</v>
          </cell>
          <cell r="E154">
            <v>1</v>
          </cell>
          <cell r="G154">
            <v>8299791</v>
          </cell>
          <cell r="I154">
            <v>5263426</v>
          </cell>
          <cell r="K154">
            <v>2882564</v>
          </cell>
          <cell r="M154">
            <v>153801</v>
          </cell>
        </row>
        <row r="155">
          <cell r="B155" t="str">
            <v>소    계</v>
          </cell>
          <cell r="G155">
            <v>8299791</v>
          </cell>
          <cell r="I155">
            <v>5263426</v>
          </cell>
          <cell r="K155">
            <v>2882564</v>
          </cell>
          <cell r="M155">
            <v>153801</v>
          </cell>
        </row>
        <row r="172">
          <cell r="B172" t="str">
            <v xml:space="preserve"> 01.가압장설비</v>
          </cell>
        </row>
        <row r="173">
          <cell r="B173" t="str">
            <v>경질비닐전선관</v>
          </cell>
          <cell r="C173" t="str">
            <v>HI 28C</v>
          </cell>
          <cell r="D173" t="str">
            <v>m</v>
          </cell>
          <cell r="E173">
            <v>122</v>
          </cell>
          <cell r="F173">
            <v>4756</v>
          </cell>
          <cell r="G173">
            <v>580232</v>
          </cell>
          <cell r="H173">
            <v>3832</v>
          </cell>
          <cell r="I173">
            <v>467504</v>
          </cell>
          <cell r="J173">
            <v>810</v>
          </cell>
          <cell r="K173">
            <v>98820</v>
          </cell>
          <cell r="L173">
            <v>114</v>
          </cell>
          <cell r="M173">
            <v>13908</v>
          </cell>
          <cell r="N173" t="str">
            <v>제 3-14 호표</v>
          </cell>
        </row>
        <row r="174">
          <cell r="B174" t="str">
            <v>경질비닐전선관</v>
          </cell>
          <cell r="C174" t="str">
            <v>HI 22C</v>
          </cell>
          <cell r="D174" t="str">
            <v>m</v>
          </cell>
          <cell r="E174">
            <v>95</v>
          </cell>
          <cell r="F174">
            <v>3378</v>
          </cell>
          <cell r="G174">
            <v>320910</v>
          </cell>
          <cell r="H174">
            <v>2874</v>
          </cell>
          <cell r="I174">
            <v>273030</v>
          </cell>
          <cell r="J174">
            <v>418</v>
          </cell>
          <cell r="K174">
            <v>39710</v>
          </cell>
          <cell r="L174">
            <v>86</v>
          </cell>
          <cell r="M174">
            <v>8170</v>
          </cell>
          <cell r="N174" t="str">
            <v>제 3-13 호표</v>
          </cell>
        </row>
        <row r="175">
          <cell r="B175" t="str">
            <v>경질비닐전선관</v>
          </cell>
          <cell r="C175" t="str">
            <v>HI 16C</v>
          </cell>
          <cell r="D175" t="str">
            <v>m</v>
          </cell>
          <cell r="E175">
            <v>521</v>
          </cell>
          <cell r="F175">
            <v>2792</v>
          </cell>
          <cell r="G175">
            <v>1454632</v>
          </cell>
          <cell r="H175">
            <v>2395</v>
          </cell>
          <cell r="I175">
            <v>1247795</v>
          </cell>
          <cell r="J175">
            <v>326</v>
          </cell>
          <cell r="K175">
            <v>169846</v>
          </cell>
          <cell r="L175">
            <v>71</v>
          </cell>
          <cell r="M175">
            <v>36991</v>
          </cell>
          <cell r="N175" t="str">
            <v>제 3-12 호표</v>
          </cell>
        </row>
        <row r="176">
          <cell r="B176" t="str">
            <v>후렉시블전선관</v>
          </cell>
          <cell r="C176" t="str">
            <v>비방수16C</v>
          </cell>
          <cell r="D176" t="str">
            <v>m</v>
          </cell>
          <cell r="E176">
            <v>11</v>
          </cell>
          <cell r="F176">
            <v>2742</v>
          </cell>
          <cell r="G176">
            <v>30162</v>
          </cell>
          <cell r="H176">
            <v>1868</v>
          </cell>
          <cell r="I176">
            <v>20548</v>
          </cell>
          <cell r="J176">
            <v>818</v>
          </cell>
          <cell r="K176">
            <v>8998</v>
          </cell>
          <cell r="L176">
            <v>56</v>
          </cell>
          <cell r="M176">
            <v>616</v>
          </cell>
          <cell r="N176" t="str">
            <v>제 3-10 호표</v>
          </cell>
        </row>
        <row r="177">
          <cell r="B177" t="str">
            <v>600V가교 PE케이블(옥내)</v>
          </cell>
          <cell r="C177" t="str">
            <v>CV 2C×3.5㎟</v>
          </cell>
          <cell r="D177" t="str">
            <v>m</v>
          </cell>
          <cell r="E177">
            <v>14</v>
          </cell>
          <cell r="F177">
            <v>1537</v>
          </cell>
          <cell r="G177">
            <v>21518</v>
          </cell>
          <cell r="H177">
            <v>946</v>
          </cell>
          <cell r="I177">
            <v>13244</v>
          </cell>
          <cell r="J177">
            <v>563</v>
          </cell>
          <cell r="K177">
            <v>7882</v>
          </cell>
          <cell r="L177">
            <v>28</v>
          </cell>
          <cell r="M177">
            <v>392</v>
          </cell>
          <cell r="N177" t="str">
            <v>제 2-1 호표</v>
          </cell>
        </row>
        <row r="178">
          <cell r="B178" t="str">
            <v>2종 비닐절연전선</v>
          </cell>
          <cell r="C178" t="str">
            <v>HIV 2.0㎜</v>
          </cell>
          <cell r="D178" t="str">
            <v>m</v>
          </cell>
          <cell r="E178">
            <v>1028</v>
          </cell>
          <cell r="F178">
            <v>625</v>
          </cell>
          <cell r="G178">
            <v>642500</v>
          </cell>
          <cell r="H178">
            <v>479</v>
          </cell>
          <cell r="I178">
            <v>492412</v>
          </cell>
          <cell r="J178">
            <v>132</v>
          </cell>
          <cell r="K178">
            <v>135696</v>
          </cell>
          <cell r="L178">
            <v>14</v>
          </cell>
          <cell r="M178">
            <v>14392</v>
          </cell>
          <cell r="N178" t="str">
            <v>제 1-14 호표</v>
          </cell>
        </row>
        <row r="179">
          <cell r="B179" t="str">
            <v>2종 비닐절연전선</v>
          </cell>
          <cell r="C179" t="str">
            <v>HIV 1.6㎜</v>
          </cell>
          <cell r="D179" t="str">
            <v>m</v>
          </cell>
          <cell r="E179">
            <v>1292</v>
          </cell>
          <cell r="F179">
            <v>582</v>
          </cell>
          <cell r="G179">
            <v>751944</v>
          </cell>
          <cell r="H179">
            <v>479</v>
          </cell>
          <cell r="I179">
            <v>618868</v>
          </cell>
          <cell r="J179">
            <v>89</v>
          </cell>
          <cell r="K179">
            <v>114988</v>
          </cell>
          <cell r="L179">
            <v>14</v>
          </cell>
          <cell r="M179">
            <v>18088</v>
          </cell>
          <cell r="N179" t="str">
            <v>제 1-13 호표</v>
          </cell>
        </row>
        <row r="180">
          <cell r="B180" t="str">
            <v>600V비닐절연전선</v>
          </cell>
          <cell r="C180" t="str">
            <v>IV 1.2㎜</v>
          </cell>
          <cell r="D180" t="str">
            <v>m</v>
          </cell>
          <cell r="E180">
            <v>812</v>
          </cell>
          <cell r="F180">
            <v>791</v>
          </cell>
          <cell r="G180">
            <v>642292</v>
          </cell>
          <cell r="H180">
            <v>718</v>
          </cell>
          <cell r="I180">
            <v>583016</v>
          </cell>
          <cell r="J180">
            <v>52</v>
          </cell>
          <cell r="K180">
            <v>42224</v>
          </cell>
          <cell r="L180">
            <v>21</v>
          </cell>
          <cell r="M180">
            <v>17052</v>
          </cell>
          <cell r="N180" t="str">
            <v>제 1-9 호표</v>
          </cell>
        </row>
        <row r="181">
          <cell r="B181" t="str">
            <v>아우트레트박스</v>
          </cell>
          <cell r="C181" t="str">
            <v>8각54㎜</v>
          </cell>
          <cell r="D181" t="str">
            <v>개</v>
          </cell>
          <cell r="E181">
            <v>42</v>
          </cell>
          <cell r="F181">
            <v>10349</v>
          </cell>
          <cell r="G181">
            <v>434658</v>
          </cell>
          <cell r="H181">
            <v>9582</v>
          </cell>
          <cell r="I181">
            <v>402444</v>
          </cell>
          <cell r="J181">
            <v>480</v>
          </cell>
          <cell r="K181">
            <v>20160</v>
          </cell>
          <cell r="L181">
            <v>287</v>
          </cell>
          <cell r="M181">
            <v>12054</v>
          </cell>
          <cell r="N181" t="str">
            <v>제 4-2 호표</v>
          </cell>
        </row>
        <row r="182">
          <cell r="B182" t="str">
            <v>아우트레트박스</v>
          </cell>
          <cell r="C182" t="str">
            <v>중형4각54㎜</v>
          </cell>
          <cell r="D182" t="str">
            <v>개</v>
          </cell>
          <cell r="E182">
            <v>1</v>
          </cell>
          <cell r="F182">
            <v>10429</v>
          </cell>
          <cell r="G182">
            <v>10429</v>
          </cell>
          <cell r="H182">
            <v>9582</v>
          </cell>
          <cell r="I182">
            <v>9582</v>
          </cell>
          <cell r="J182">
            <v>560</v>
          </cell>
          <cell r="K182">
            <v>560</v>
          </cell>
          <cell r="L182">
            <v>287</v>
          </cell>
          <cell r="M182">
            <v>287</v>
          </cell>
          <cell r="N182" t="str">
            <v>제 4-3 호표</v>
          </cell>
        </row>
        <row r="183">
          <cell r="B183" t="str">
            <v>스위치박스</v>
          </cell>
          <cell r="C183" t="str">
            <v>1개용44㎜</v>
          </cell>
          <cell r="D183" t="str">
            <v>개</v>
          </cell>
          <cell r="E183">
            <v>2</v>
          </cell>
          <cell r="F183">
            <v>10209</v>
          </cell>
          <cell r="G183">
            <v>20418</v>
          </cell>
          <cell r="H183">
            <v>9582</v>
          </cell>
          <cell r="I183">
            <v>19164</v>
          </cell>
          <cell r="J183">
            <v>340</v>
          </cell>
          <cell r="K183">
            <v>680</v>
          </cell>
          <cell r="L183">
            <v>287</v>
          </cell>
          <cell r="M183">
            <v>574</v>
          </cell>
          <cell r="N183" t="str">
            <v>제 4-4 호표</v>
          </cell>
        </row>
        <row r="184">
          <cell r="B184" t="str">
            <v>열감지기</v>
          </cell>
          <cell r="C184" t="str">
            <v>차동식 스포트형</v>
          </cell>
          <cell r="D184" t="str">
            <v>개</v>
          </cell>
          <cell r="E184">
            <v>4</v>
          </cell>
          <cell r="F184">
            <v>11414</v>
          </cell>
          <cell r="G184">
            <v>45656</v>
          </cell>
          <cell r="H184">
            <v>6228</v>
          </cell>
          <cell r="I184">
            <v>24912</v>
          </cell>
          <cell r="J184">
            <v>5000</v>
          </cell>
          <cell r="K184">
            <v>20000</v>
          </cell>
          <cell r="L184">
            <v>186</v>
          </cell>
          <cell r="M184">
            <v>744</v>
          </cell>
          <cell r="N184" t="str">
            <v>제 9-1 호표</v>
          </cell>
        </row>
        <row r="185">
          <cell r="B185" t="str">
            <v>열감지기</v>
          </cell>
          <cell r="C185" t="str">
            <v>정온식 스포트형</v>
          </cell>
          <cell r="D185" t="str">
            <v>개</v>
          </cell>
          <cell r="E185">
            <v>1</v>
          </cell>
          <cell r="F185">
            <v>11414</v>
          </cell>
          <cell r="G185">
            <v>11414</v>
          </cell>
          <cell r="H185">
            <v>6228</v>
          </cell>
          <cell r="I185">
            <v>6228</v>
          </cell>
          <cell r="J185">
            <v>5000</v>
          </cell>
          <cell r="K185">
            <v>5000</v>
          </cell>
          <cell r="L185">
            <v>186</v>
          </cell>
          <cell r="M185">
            <v>186</v>
          </cell>
          <cell r="N185" t="str">
            <v>제 9-2 호표</v>
          </cell>
        </row>
        <row r="186">
          <cell r="B186" t="str">
            <v>연기감지기(노출)</v>
          </cell>
          <cell r="C186" t="str">
            <v>이온화식 2종</v>
          </cell>
          <cell r="D186" t="str">
            <v>개</v>
          </cell>
          <cell r="E186">
            <v>11</v>
          </cell>
          <cell r="F186">
            <v>36414</v>
          </cell>
          <cell r="G186">
            <v>400554</v>
          </cell>
          <cell r="H186">
            <v>6228</v>
          </cell>
          <cell r="I186">
            <v>68508</v>
          </cell>
          <cell r="J186">
            <v>30000</v>
          </cell>
          <cell r="K186">
            <v>330000</v>
          </cell>
          <cell r="L186">
            <v>186</v>
          </cell>
          <cell r="M186">
            <v>2046</v>
          </cell>
          <cell r="N186" t="str">
            <v>제 9-3 호표</v>
          </cell>
        </row>
        <row r="187">
          <cell r="B187" t="str">
            <v>연기감지기(노출)</v>
          </cell>
          <cell r="C187" t="str">
            <v>이온화식 1종</v>
          </cell>
          <cell r="D187" t="str">
            <v>개</v>
          </cell>
          <cell r="E187">
            <v>12</v>
          </cell>
          <cell r="F187">
            <v>36414</v>
          </cell>
          <cell r="G187">
            <v>436968</v>
          </cell>
          <cell r="H187">
            <v>6228</v>
          </cell>
          <cell r="I187">
            <v>74736</v>
          </cell>
          <cell r="J187">
            <v>30000</v>
          </cell>
          <cell r="K187">
            <v>360000</v>
          </cell>
          <cell r="L187">
            <v>186</v>
          </cell>
          <cell r="M187">
            <v>2232</v>
          </cell>
          <cell r="N187" t="str">
            <v>제 9-4 호표</v>
          </cell>
        </row>
        <row r="188">
          <cell r="B188" t="str">
            <v>피난구유도등</v>
          </cell>
          <cell r="C188" t="str">
            <v>FL10W 소형</v>
          </cell>
          <cell r="D188" t="str">
            <v>개</v>
          </cell>
          <cell r="E188">
            <v>4</v>
          </cell>
          <cell r="F188">
            <v>44869</v>
          </cell>
          <cell r="G188">
            <v>179476</v>
          </cell>
          <cell r="H188">
            <v>9582</v>
          </cell>
          <cell r="I188">
            <v>38328</v>
          </cell>
          <cell r="J188">
            <v>35000</v>
          </cell>
          <cell r="K188">
            <v>140000</v>
          </cell>
          <cell r="L188">
            <v>287</v>
          </cell>
          <cell r="M188">
            <v>1148</v>
          </cell>
          <cell r="N188" t="str">
            <v>제 8-2 호표</v>
          </cell>
        </row>
        <row r="189">
          <cell r="B189" t="str">
            <v>통로유도등</v>
          </cell>
          <cell r="C189" t="str">
            <v>FL10W 매입형</v>
          </cell>
          <cell r="D189" t="str">
            <v>개</v>
          </cell>
          <cell r="E189">
            <v>2</v>
          </cell>
          <cell r="F189">
            <v>44869</v>
          </cell>
          <cell r="G189">
            <v>89738</v>
          </cell>
          <cell r="H189">
            <v>9582</v>
          </cell>
          <cell r="I189">
            <v>19164</v>
          </cell>
          <cell r="J189">
            <v>35000</v>
          </cell>
          <cell r="K189">
            <v>70000</v>
          </cell>
          <cell r="L189">
            <v>287</v>
          </cell>
          <cell r="M189">
            <v>574</v>
          </cell>
          <cell r="N189" t="str">
            <v>제 8-1 호표</v>
          </cell>
        </row>
        <row r="190">
          <cell r="B190" t="str">
            <v>매입접지콘센트</v>
          </cell>
          <cell r="C190" t="str">
            <v>15A 250V 1구</v>
          </cell>
          <cell r="D190" t="str">
            <v>조</v>
          </cell>
          <cell r="E190">
            <v>3</v>
          </cell>
          <cell r="F190">
            <v>4946</v>
          </cell>
          <cell r="G190">
            <v>14838</v>
          </cell>
          <cell r="H190">
            <v>3832</v>
          </cell>
          <cell r="I190">
            <v>11496</v>
          </cell>
          <cell r="J190">
            <v>1000</v>
          </cell>
          <cell r="K190">
            <v>3000</v>
          </cell>
          <cell r="L190">
            <v>114</v>
          </cell>
          <cell r="M190">
            <v>342</v>
          </cell>
          <cell r="N190" t="str">
            <v>제 6-6 호표</v>
          </cell>
        </row>
        <row r="191">
          <cell r="B191" t="str">
            <v>비상조명등</v>
          </cell>
          <cell r="C191" t="str">
            <v>TYPE-G</v>
          </cell>
          <cell r="D191" t="str">
            <v>개</v>
          </cell>
          <cell r="E191">
            <v>3</v>
          </cell>
          <cell r="F191">
            <v>158881</v>
          </cell>
          <cell r="G191">
            <v>476643</v>
          </cell>
          <cell r="H191">
            <v>8623</v>
          </cell>
          <cell r="I191">
            <v>25869</v>
          </cell>
          <cell r="J191">
            <v>150000</v>
          </cell>
          <cell r="K191">
            <v>450000</v>
          </cell>
          <cell r="L191">
            <v>258</v>
          </cell>
          <cell r="M191">
            <v>774</v>
          </cell>
          <cell r="N191" t="str">
            <v>제 7-8 호표</v>
          </cell>
        </row>
        <row r="192">
          <cell r="B192" t="str">
            <v>CO2 방출표시등</v>
          </cell>
          <cell r="D192" t="str">
            <v>개</v>
          </cell>
          <cell r="E192">
            <v>5</v>
          </cell>
          <cell r="F192">
            <v>39869</v>
          </cell>
          <cell r="G192">
            <v>199345</v>
          </cell>
          <cell r="H192">
            <v>9582</v>
          </cell>
          <cell r="I192">
            <v>47910</v>
          </cell>
          <cell r="J192">
            <v>30000</v>
          </cell>
          <cell r="K192">
            <v>150000</v>
          </cell>
          <cell r="L192">
            <v>287</v>
          </cell>
          <cell r="M192">
            <v>1435</v>
          </cell>
          <cell r="N192" t="str">
            <v>제 10 호표</v>
          </cell>
        </row>
        <row r="193">
          <cell r="B193" t="str">
            <v>전자싸이렌</v>
          </cell>
          <cell r="C193" t="str">
            <v>DC 24V</v>
          </cell>
          <cell r="D193" t="str">
            <v>개</v>
          </cell>
          <cell r="E193">
            <v>3</v>
          </cell>
          <cell r="F193">
            <v>37401</v>
          </cell>
          <cell r="G193">
            <v>112203</v>
          </cell>
          <cell r="H193">
            <v>7186</v>
          </cell>
          <cell r="I193">
            <v>21558</v>
          </cell>
          <cell r="J193">
            <v>30000</v>
          </cell>
          <cell r="K193">
            <v>90000</v>
          </cell>
          <cell r="L193">
            <v>215</v>
          </cell>
          <cell r="M193">
            <v>645</v>
          </cell>
          <cell r="N193" t="str">
            <v>제 11 호표</v>
          </cell>
        </row>
        <row r="194">
          <cell r="B194" t="str">
            <v>수동발신기(P형1급)</v>
          </cell>
          <cell r="D194" t="str">
            <v>SET</v>
          </cell>
          <cell r="E194">
            <v>4</v>
          </cell>
          <cell r="F194">
            <v>144644</v>
          </cell>
          <cell r="G194">
            <v>578576</v>
          </cell>
          <cell r="H194">
            <v>62762</v>
          </cell>
          <cell r="I194">
            <v>251048</v>
          </cell>
          <cell r="J194">
            <v>80000</v>
          </cell>
          <cell r="K194">
            <v>320000</v>
          </cell>
          <cell r="L194">
            <v>1882</v>
          </cell>
          <cell r="M194">
            <v>7528</v>
          </cell>
          <cell r="N194" t="str">
            <v>제 14-1 호표</v>
          </cell>
        </row>
        <row r="195">
          <cell r="B195" t="str">
            <v>CO2 수동조작반</v>
          </cell>
          <cell r="D195" t="str">
            <v>SET</v>
          </cell>
          <cell r="E195">
            <v>2</v>
          </cell>
          <cell r="F195">
            <v>67569</v>
          </cell>
          <cell r="G195">
            <v>135138</v>
          </cell>
          <cell r="H195">
            <v>31621</v>
          </cell>
          <cell r="I195">
            <v>63242</v>
          </cell>
          <cell r="J195">
            <v>35000</v>
          </cell>
          <cell r="K195">
            <v>70000</v>
          </cell>
          <cell r="L195">
            <v>948</v>
          </cell>
          <cell r="M195">
            <v>1896</v>
          </cell>
          <cell r="N195" t="str">
            <v>제 12-1 호표</v>
          </cell>
        </row>
        <row r="196">
          <cell r="B196" t="str">
            <v>CO2 제어반</v>
          </cell>
          <cell r="D196" t="str">
            <v>SET</v>
          </cell>
          <cell r="E196">
            <v>1</v>
          </cell>
          <cell r="F196">
            <v>67569</v>
          </cell>
          <cell r="G196">
            <v>67569</v>
          </cell>
          <cell r="H196">
            <v>31621</v>
          </cell>
          <cell r="I196">
            <v>31621</v>
          </cell>
          <cell r="J196">
            <v>35000</v>
          </cell>
          <cell r="K196">
            <v>35000</v>
          </cell>
          <cell r="L196">
            <v>948</v>
          </cell>
          <cell r="M196">
            <v>948</v>
          </cell>
          <cell r="N196" t="str">
            <v>제 12-2 호표</v>
          </cell>
        </row>
        <row r="197">
          <cell r="B197" t="str">
            <v>화재수신기-P형1급</v>
          </cell>
          <cell r="C197" t="str">
            <v>5회로(벽부)</v>
          </cell>
          <cell r="D197" t="str">
            <v>대</v>
          </cell>
          <cell r="E197">
            <v>1</v>
          </cell>
          <cell r="F197">
            <v>641978</v>
          </cell>
          <cell r="G197">
            <v>641978</v>
          </cell>
          <cell r="H197">
            <v>431199</v>
          </cell>
          <cell r="I197">
            <v>431199</v>
          </cell>
          <cell r="J197">
            <v>200000</v>
          </cell>
          <cell r="K197">
            <v>200000</v>
          </cell>
          <cell r="L197">
            <v>10779</v>
          </cell>
          <cell r="M197">
            <v>10779</v>
          </cell>
          <cell r="N197" t="str">
            <v>제 13-1 호표</v>
          </cell>
        </row>
        <row r="198">
          <cell r="B198" t="str">
            <v>소    계</v>
          </cell>
          <cell r="G198">
            <v>8299791</v>
          </cell>
          <cell r="I198">
            <v>5263426</v>
          </cell>
          <cell r="K198">
            <v>2882564</v>
          </cell>
          <cell r="M198">
            <v>153801</v>
          </cell>
        </row>
        <row r="210">
          <cell r="A210" t="str">
            <v>2.</v>
          </cell>
          <cell r="B210" t="str">
            <v>아산정수장</v>
          </cell>
        </row>
        <row r="211">
          <cell r="B211" t="str">
            <v>가)전력조작설비</v>
          </cell>
          <cell r="D211" t="str">
            <v>식</v>
          </cell>
          <cell r="E211">
            <v>1</v>
          </cell>
        </row>
        <row r="212">
          <cell r="B212" t="str">
            <v>나)비상발전설비</v>
          </cell>
          <cell r="D212" t="str">
            <v>식</v>
          </cell>
          <cell r="E212">
            <v>1</v>
          </cell>
        </row>
        <row r="213">
          <cell r="B213" t="str">
            <v>다)건축전기설비</v>
          </cell>
          <cell r="D213" t="str">
            <v>식</v>
          </cell>
          <cell r="E213">
            <v>1</v>
          </cell>
          <cell r="G213">
            <v>65707062</v>
          </cell>
          <cell r="I213">
            <v>29513900</v>
          </cell>
          <cell r="K213">
            <v>35315368</v>
          </cell>
          <cell r="M213">
            <v>877794</v>
          </cell>
        </row>
        <row r="214">
          <cell r="B214" t="str">
            <v>라)옥외피뢰접지설비</v>
          </cell>
          <cell r="D214" t="str">
            <v>식</v>
          </cell>
          <cell r="E214">
            <v>1</v>
          </cell>
          <cell r="G214">
            <v>60662247</v>
          </cell>
          <cell r="I214">
            <v>19398733</v>
          </cell>
          <cell r="K214">
            <v>40498746</v>
          </cell>
          <cell r="M214">
            <v>764768</v>
          </cell>
        </row>
        <row r="215">
          <cell r="B215" t="str">
            <v>소    계</v>
          </cell>
          <cell r="G215">
            <v>65707062</v>
          </cell>
          <cell r="I215">
            <v>29513900</v>
          </cell>
          <cell r="K215">
            <v>35315368</v>
          </cell>
          <cell r="M215">
            <v>877794</v>
          </cell>
        </row>
        <row r="229">
          <cell r="B229" t="str">
            <v>다)건축전기설비</v>
          </cell>
        </row>
        <row r="230">
          <cell r="B230" t="str">
            <v>1.전등,전열설비공사</v>
          </cell>
          <cell r="D230" t="str">
            <v>식</v>
          </cell>
          <cell r="E230">
            <v>1</v>
          </cell>
          <cell r="G230">
            <v>56008364</v>
          </cell>
          <cell r="I230">
            <v>23103769</v>
          </cell>
          <cell r="K230">
            <v>32217344</v>
          </cell>
          <cell r="M230">
            <v>687251</v>
          </cell>
        </row>
        <row r="231">
          <cell r="B231" t="str">
            <v>2.소방설비공사</v>
          </cell>
          <cell r="D231" t="str">
            <v>식</v>
          </cell>
          <cell r="E231">
            <v>1</v>
          </cell>
          <cell r="G231">
            <v>9698698</v>
          </cell>
          <cell r="I231">
            <v>6410131</v>
          </cell>
          <cell r="K231">
            <v>3098024</v>
          </cell>
          <cell r="M231">
            <v>190543</v>
          </cell>
        </row>
        <row r="232">
          <cell r="B232" t="str">
            <v>소    계</v>
          </cell>
          <cell r="G232">
            <v>65707062</v>
          </cell>
          <cell r="I232">
            <v>29513900</v>
          </cell>
          <cell r="K232">
            <v>35315368</v>
          </cell>
          <cell r="M232">
            <v>877794</v>
          </cell>
        </row>
        <row r="248">
          <cell r="B248" t="str">
            <v>1.전등,전열설비공사</v>
          </cell>
        </row>
        <row r="249">
          <cell r="B249" t="str">
            <v>01.분말접촉조동 설비</v>
          </cell>
          <cell r="D249" t="str">
            <v>식</v>
          </cell>
          <cell r="E249">
            <v>1</v>
          </cell>
          <cell r="G249">
            <v>4440467</v>
          </cell>
          <cell r="I249">
            <v>2080983</v>
          </cell>
          <cell r="K249">
            <v>2297744</v>
          </cell>
          <cell r="M249">
            <v>61740</v>
          </cell>
        </row>
        <row r="250">
          <cell r="B250" t="str">
            <v>02.약품투입동 설비</v>
          </cell>
          <cell r="D250" t="str">
            <v>식</v>
          </cell>
          <cell r="E250">
            <v>1</v>
          </cell>
          <cell r="G250">
            <v>8018481</v>
          </cell>
          <cell r="I250">
            <v>3485520</v>
          </cell>
          <cell r="K250">
            <v>4429280</v>
          </cell>
          <cell r="M250">
            <v>103681</v>
          </cell>
        </row>
        <row r="251">
          <cell r="B251" t="str">
            <v>03.여과지동 설비</v>
          </cell>
          <cell r="D251" t="str">
            <v>식</v>
          </cell>
          <cell r="E251">
            <v>1</v>
          </cell>
          <cell r="G251">
            <v>23014838</v>
          </cell>
          <cell r="I251">
            <v>9107051</v>
          </cell>
          <cell r="K251">
            <v>13636854</v>
          </cell>
          <cell r="M251">
            <v>270933</v>
          </cell>
        </row>
        <row r="252">
          <cell r="B252" t="str">
            <v>04.정수지 설비</v>
          </cell>
          <cell r="D252" t="str">
            <v>식</v>
          </cell>
          <cell r="E252">
            <v>1</v>
          </cell>
          <cell r="G252">
            <v>10098261</v>
          </cell>
          <cell r="I252">
            <v>4143068</v>
          </cell>
          <cell r="K252">
            <v>5832082</v>
          </cell>
          <cell r="M252">
            <v>123111</v>
          </cell>
        </row>
        <row r="253">
          <cell r="B253" t="str">
            <v>05.검수구실 설비</v>
          </cell>
          <cell r="D253" t="str">
            <v>식</v>
          </cell>
          <cell r="E253">
            <v>1</v>
          </cell>
          <cell r="G253">
            <v>911451</v>
          </cell>
          <cell r="I253">
            <v>444955</v>
          </cell>
          <cell r="K253">
            <v>453220</v>
          </cell>
          <cell r="M253">
            <v>13276</v>
          </cell>
        </row>
        <row r="254">
          <cell r="B254" t="str">
            <v>06.염소주입동 설비</v>
          </cell>
          <cell r="D254" t="str">
            <v>식</v>
          </cell>
          <cell r="E254">
            <v>1</v>
          </cell>
          <cell r="G254">
            <v>9524866</v>
          </cell>
          <cell r="I254">
            <v>3842192</v>
          </cell>
          <cell r="K254">
            <v>5568164</v>
          </cell>
          <cell r="M254">
            <v>114510</v>
          </cell>
        </row>
        <row r="255">
          <cell r="B255" t="str">
            <v>소    계</v>
          </cell>
          <cell r="G255">
            <v>56008364</v>
          </cell>
          <cell r="I255">
            <v>23103769</v>
          </cell>
          <cell r="K255">
            <v>32217344</v>
          </cell>
          <cell r="M255">
            <v>687251</v>
          </cell>
        </row>
        <row r="267">
          <cell r="B267" t="str">
            <v>01.분말접촉조동 설비</v>
          </cell>
        </row>
        <row r="268">
          <cell r="B268" t="str">
            <v>경질비닐전선관</v>
          </cell>
          <cell r="C268" t="str">
            <v>HI 22C</v>
          </cell>
          <cell r="D268" t="str">
            <v>m</v>
          </cell>
          <cell r="E268">
            <v>7</v>
          </cell>
          <cell r="F268">
            <v>3378</v>
          </cell>
          <cell r="G268">
            <v>23646</v>
          </cell>
          <cell r="H268">
            <v>2874</v>
          </cell>
          <cell r="I268">
            <v>20118</v>
          </cell>
          <cell r="J268">
            <v>418</v>
          </cell>
          <cell r="K268">
            <v>2926</v>
          </cell>
          <cell r="L268">
            <v>86</v>
          </cell>
          <cell r="M268">
            <v>602</v>
          </cell>
          <cell r="N268" t="str">
            <v>제 3-13 호표</v>
          </cell>
        </row>
        <row r="269">
          <cell r="B269" t="str">
            <v>경질비닐전선관</v>
          </cell>
          <cell r="C269" t="str">
            <v>HI 16C</v>
          </cell>
          <cell r="D269" t="str">
            <v>m</v>
          </cell>
          <cell r="E269">
            <v>336</v>
          </cell>
          <cell r="F269">
            <v>2792</v>
          </cell>
          <cell r="G269">
            <v>938112</v>
          </cell>
          <cell r="H269">
            <v>2395</v>
          </cell>
          <cell r="I269">
            <v>804720</v>
          </cell>
          <cell r="J269">
            <v>326</v>
          </cell>
          <cell r="K269">
            <v>109536</v>
          </cell>
          <cell r="L269">
            <v>71</v>
          </cell>
          <cell r="M269">
            <v>23856</v>
          </cell>
          <cell r="N269" t="str">
            <v>제 3-12 호표</v>
          </cell>
        </row>
        <row r="270">
          <cell r="B270" t="str">
            <v>600V 비닐절연전선</v>
          </cell>
          <cell r="C270" t="str">
            <v>IV 2.0㎜</v>
          </cell>
          <cell r="D270" t="str">
            <v>m</v>
          </cell>
          <cell r="E270">
            <v>762</v>
          </cell>
          <cell r="F270">
            <v>620</v>
          </cell>
          <cell r="G270">
            <v>472440</v>
          </cell>
          <cell r="H270">
            <v>479</v>
          </cell>
          <cell r="I270">
            <v>364998</v>
          </cell>
          <cell r="J270">
            <v>127</v>
          </cell>
          <cell r="K270">
            <v>96774</v>
          </cell>
          <cell r="L270">
            <v>14</v>
          </cell>
          <cell r="M270">
            <v>10668</v>
          </cell>
          <cell r="N270" t="str">
            <v>제 1-11 호표</v>
          </cell>
        </row>
        <row r="271">
          <cell r="B271" t="str">
            <v>접지용전선</v>
          </cell>
          <cell r="C271" t="str">
            <v>GV 2.0㎜</v>
          </cell>
          <cell r="D271" t="str">
            <v>m</v>
          </cell>
          <cell r="E271">
            <v>10</v>
          </cell>
          <cell r="F271">
            <v>987</v>
          </cell>
          <cell r="G271">
            <v>9870</v>
          </cell>
          <cell r="H271">
            <v>718</v>
          </cell>
          <cell r="I271">
            <v>7180</v>
          </cell>
          <cell r="J271">
            <v>248</v>
          </cell>
          <cell r="K271">
            <v>2480</v>
          </cell>
          <cell r="L271">
            <v>21</v>
          </cell>
          <cell r="M271">
            <v>210</v>
          </cell>
          <cell r="N271" t="str">
            <v>제 1-2 호표</v>
          </cell>
        </row>
        <row r="272">
          <cell r="B272" t="str">
            <v>접지용전선</v>
          </cell>
          <cell r="C272" t="str">
            <v>GV 1.6㎜</v>
          </cell>
          <cell r="D272" t="str">
            <v>m</v>
          </cell>
          <cell r="E272">
            <v>158</v>
          </cell>
          <cell r="F272">
            <v>927</v>
          </cell>
          <cell r="G272">
            <v>146466</v>
          </cell>
          <cell r="H272">
            <v>718</v>
          </cell>
          <cell r="I272">
            <v>113444</v>
          </cell>
          <cell r="J272">
            <v>188</v>
          </cell>
          <cell r="K272">
            <v>29704</v>
          </cell>
          <cell r="L272">
            <v>21</v>
          </cell>
          <cell r="M272">
            <v>3318</v>
          </cell>
          <cell r="N272" t="str">
            <v>제 1-1 호표</v>
          </cell>
        </row>
        <row r="273">
          <cell r="B273" t="str">
            <v>아우트레트박스</v>
          </cell>
          <cell r="C273" t="str">
            <v>8각54㎜</v>
          </cell>
          <cell r="D273" t="str">
            <v>개</v>
          </cell>
          <cell r="E273">
            <v>16</v>
          </cell>
          <cell r="F273">
            <v>10349</v>
          </cell>
          <cell r="G273">
            <v>165584</v>
          </cell>
          <cell r="H273">
            <v>9582</v>
          </cell>
          <cell r="I273">
            <v>153312</v>
          </cell>
          <cell r="J273">
            <v>480</v>
          </cell>
          <cell r="K273">
            <v>7680</v>
          </cell>
          <cell r="L273">
            <v>287</v>
          </cell>
          <cell r="M273">
            <v>4592</v>
          </cell>
          <cell r="N273" t="str">
            <v>제 4-2 호표</v>
          </cell>
        </row>
        <row r="274">
          <cell r="B274" t="str">
            <v>아우트레트박스</v>
          </cell>
          <cell r="C274" t="str">
            <v>중형4각54㎜</v>
          </cell>
          <cell r="D274" t="str">
            <v>개</v>
          </cell>
          <cell r="E274">
            <v>8</v>
          </cell>
          <cell r="F274">
            <v>10429</v>
          </cell>
          <cell r="G274">
            <v>83432</v>
          </cell>
          <cell r="H274">
            <v>9582</v>
          </cell>
          <cell r="I274">
            <v>76656</v>
          </cell>
          <cell r="J274">
            <v>560</v>
          </cell>
          <cell r="K274">
            <v>4480</v>
          </cell>
          <cell r="L274">
            <v>287</v>
          </cell>
          <cell r="M274">
            <v>2296</v>
          </cell>
          <cell r="N274" t="str">
            <v>제 4-3 호표</v>
          </cell>
        </row>
        <row r="275">
          <cell r="B275" t="str">
            <v>스위치박스</v>
          </cell>
          <cell r="C275" t="str">
            <v>1개용44㎜</v>
          </cell>
          <cell r="D275" t="str">
            <v>개</v>
          </cell>
          <cell r="E275">
            <v>3</v>
          </cell>
          <cell r="F275">
            <v>10209</v>
          </cell>
          <cell r="G275">
            <v>30627</v>
          </cell>
          <cell r="H275">
            <v>9582</v>
          </cell>
          <cell r="I275">
            <v>28746</v>
          </cell>
          <cell r="J275">
            <v>340</v>
          </cell>
          <cell r="K275">
            <v>1020</v>
          </cell>
          <cell r="L275">
            <v>287</v>
          </cell>
          <cell r="M275">
            <v>861</v>
          </cell>
          <cell r="N275" t="str">
            <v>제 4-4 호표</v>
          </cell>
        </row>
        <row r="276">
          <cell r="B276" t="str">
            <v>스위치박스</v>
          </cell>
          <cell r="C276" t="str">
            <v>2개용44㎜</v>
          </cell>
          <cell r="D276" t="str">
            <v>개</v>
          </cell>
          <cell r="E276">
            <v>1</v>
          </cell>
          <cell r="F276">
            <v>10309</v>
          </cell>
          <cell r="G276">
            <v>10309</v>
          </cell>
          <cell r="H276">
            <v>9582</v>
          </cell>
          <cell r="I276">
            <v>9582</v>
          </cell>
          <cell r="J276">
            <v>440</v>
          </cell>
          <cell r="K276">
            <v>440</v>
          </cell>
          <cell r="L276">
            <v>287</v>
          </cell>
          <cell r="M276">
            <v>287</v>
          </cell>
          <cell r="N276" t="str">
            <v>제 4-5 호표</v>
          </cell>
        </row>
        <row r="277">
          <cell r="B277" t="str">
            <v>매입1로스위치</v>
          </cell>
          <cell r="C277" t="str">
            <v>15A 250V 1구</v>
          </cell>
          <cell r="D277" t="str">
            <v>조</v>
          </cell>
          <cell r="E277">
            <v>1</v>
          </cell>
          <cell r="F277">
            <v>4467</v>
          </cell>
          <cell r="G277">
            <v>4467</v>
          </cell>
          <cell r="H277">
            <v>3114</v>
          </cell>
          <cell r="I277">
            <v>3114</v>
          </cell>
          <cell r="J277">
            <v>1260</v>
          </cell>
          <cell r="K277">
            <v>1260</v>
          </cell>
          <cell r="L277">
            <v>93</v>
          </cell>
          <cell r="M277">
            <v>93</v>
          </cell>
          <cell r="N277" t="str">
            <v>제 6-1 호표</v>
          </cell>
        </row>
        <row r="278">
          <cell r="B278" t="str">
            <v>매입1로스위치</v>
          </cell>
          <cell r="C278" t="str">
            <v>15A 250V 2구</v>
          </cell>
          <cell r="D278" t="str">
            <v>조</v>
          </cell>
          <cell r="E278">
            <v>2</v>
          </cell>
          <cell r="F278">
            <v>5829</v>
          </cell>
          <cell r="G278">
            <v>11658</v>
          </cell>
          <cell r="H278">
            <v>3737</v>
          </cell>
          <cell r="I278">
            <v>7474</v>
          </cell>
          <cell r="J278">
            <v>1980</v>
          </cell>
          <cell r="K278">
            <v>3960</v>
          </cell>
          <cell r="L278">
            <v>112</v>
          </cell>
          <cell r="M278">
            <v>224</v>
          </cell>
          <cell r="N278" t="str">
            <v>제 6-2 호표</v>
          </cell>
        </row>
        <row r="279">
          <cell r="B279" t="str">
            <v>매입접지콘센트</v>
          </cell>
          <cell r="C279" t="str">
            <v>15A 250V 1구</v>
          </cell>
          <cell r="D279" t="str">
            <v>조</v>
          </cell>
          <cell r="E279">
            <v>7</v>
          </cell>
          <cell r="F279">
            <v>4946</v>
          </cell>
          <cell r="G279">
            <v>34622</v>
          </cell>
          <cell r="H279">
            <v>3832</v>
          </cell>
          <cell r="I279">
            <v>26824</v>
          </cell>
          <cell r="J279">
            <v>1000</v>
          </cell>
          <cell r="K279">
            <v>7000</v>
          </cell>
          <cell r="L279">
            <v>114</v>
          </cell>
          <cell r="M279">
            <v>798</v>
          </cell>
          <cell r="N279" t="str">
            <v>제 6-6 호표</v>
          </cell>
        </row>
        <row r="280">
          <cell r="B280" t="str">
            <v>매입접지콘센트</v>
          </cell>
          <cell r="C280" t="str">
            <v>15A 250V 2구</v>
          </cell>
          <cell r="D280" t="str">
            <v>조</v>
          </cell>
          <cell r="E280">
            <v>2</v>
          </cell>
          <cell r="F280">
            <v>5994</v>
          </cell>
          <cell r="G280">
            <v>11988</v>
          </cell>
          <cell r="H280">
            <v>4599</v>
          </cell>
          <cell r="I280">
            <v>9198</v>
          </cell>
          <cell r="J280">
            <v>1258</v>
          </cell>
          <cell r="K280">
            <v>2516</v>
          </cell>
          <cell r="L280">
            <v>137</v>
          </cell>
          <cell r="M280">
            <v>274</v>
          </cell>
          <cell r="N280" t="str">
            <v>제 6-7 호표</v>
          </cell>
        </row>
        <row r="281">
          <cell r="B281" t="str">
            <v>조명기구</v>
          </cell>
          <cell r="C281" t="str">
            <v>TYPE-D</v>
          </cell>
          <cell r="D281" t="str">
            <v>개</v>
          </cell>
          <cell r="E281">
            <v>6</v>
          </cell>
          <cell r="F281">
            <v>125050</v>
          </cell>
          <cell r="G281">
            <v>750300</v>
          </cell>
          <cell r="H281">
            <v>14612</v>
          </cell>
          <cell r="I281">
            <v>87672</v>
          </cell>
          <cell r="J281">
            <v>110000</v>
          </cell>
          <cell r="K281">
            <v>660000</v>
          </cell>
          <cell r="L281">
            <v>438</v>
          </cell>
          <cell r="M281">
            <v>2628</v>
          </cell>
          <cell r="N281" t="str">
            <v>제 7-15호표</v>
          </cell>
        </row>
        <row r="282">
          <cell r="B282" t="str">
            <v>조명기구</v>
          </cell>
          <cell r="C282" t="str">
            <v>TYPE-H</v>
          </cell>
          <cell r="D282" t="str">
            <v>개</v>
          </cell>
          <cell r="E282">
            <v>10</v>
          </cell>
          <cell r="F282">
            <v>134426</v>
          </cell>
          <cell r="G282">
            <v>1344260</v>
          </cell>
          <cell r="H282">
            <v>23715</v>
          </cell>
          <cell r="I282">
            <v>237150</v>
          </cell>
          <cell r="J282">
            <v>110000</v>
          </cell>
          <cell r="K282">
            <v>1100000</v>
          </cell>
          <cell r="L282">
            <v>711</v>
          </cell>
          <cell r="M282">
            <v>7110</v>
          </cell>
          <cell r="N282" t="str">
            <v>제 7-19호표</v>
          </cell>
        </row>
        <row r="283">
          <cell r="B283" t="str">
            <v>분전반</v>
          </cell>
          <cell r="C283" t="str">
            <v>LP-BM</v>
          </cell>
          <cell r="D283" t="str">
            <v>면</v>
          </cell>
          <cell r="E283">
            <v>1</v>
          </cell>
          <cell r="F283">
            <v>402686</v>
          </cell>
          <cell r="G283">
            <v>402686</v>
          </cell>
          <cell r="H283">
            <v>130795</v>
          </cell>
          <cell r="I283">
            <v>130795</v>
          </cell>
          <cell r="J283">
            <v>267968</v>
          </cell>
          <cell r="K283">
            <v>267968</v>
          </cell>
          <cell r="L283">
            <v>3923</v>
          </cell>
          <cell r="M283">
            <v>3923</v>
          </cell>
          <cell r="N283" t="str">
            <v>제 15-4 호표</v>
          </cell>
        </row>
        <row r="284">
          <cell r="B284" t="str">
            <v>소    계</v>
          </cell>
          <cell r="G284">
            <v>4440467</v>
          </cell>
          <cell r="I284">
            <v>2080983</v>
          </cell>
          <cell r="K284">
            <v>2297744</v>
          </cell>
          <cell r="M284">
            <v>61740</v>
          </cell>
        </row>
        <row r="286">
          <cell r="B286" t="str">
            <v>02.약품투입동 설비</v>
          </cell>
        </row>
        <row r="287">
          <cell r="B287" t="str">
            <v>경질비닐전선관</v>
          </cell>
          <cell r="C287" t="str">
            <v>HI 22C</v>
          </cell>
          <cell r="D287" t="str">
            <v>m</v>
          </cell>
          <cell r="E287">
            <v>40</v>
          </cell>
          <cell r="F287">
            <v>3378</v>
          </cell>
          <cell r="G287">
            <v>135120</v>
          </cell>
          <cell r="H287">
            <v>2874</v>
          </cell>
          <cell r="I287">
            <v>114960</v>
          </cell>
          <cell r="J287">
            <v>418</v>
          </cell>
          <cell r="K287">
            <v>16720</v>
          </cell>
          <cell r="L287">
            <v>86</v>
          </cell>
          <cell r="M287">
            <v>3440</v>
          </cell>
          <cell r="N287" t="str">
            <v>제 3-13 호표</v>
          </cell>
        </row>
        <row r="288">
          <cell r="B288" t="str">
            <v>경질비닐전선관</v>
          </cell>
          <cell r="C288" t="str">
            <v>HI 16C</v>
          </cell>
          <cell r="D288" t="str">
            <v>m</v>
          </cell>
          <cell r="E288">
            <v>418</v>
          </cell>
          <cell r="F288">
            <v>2792</v>
          </cell>
          <cell r="G288">
            <v>1167056</v>
          </cell>
          <cell r="H288">
            <v>2395</v>
          </cell>
          <cell r="I288">
            <v>1001110</v>
          </cell>
          <cell r="J288">
            <v>326</v>
          </cell>
          <cell r="K288">
            <v>136268</v>
          </cell>
          <cell r="L288">
            <v>71</v>
          </cell>
          <cell r="M288">
            <v>29678</v>
          </cell>
          <cell r="N288" t="str">
            <v>제 3-12 호표</v>
          </cell>
        </row>
        <row r="289">
          <cell r="B289" t="str">
            <v>후렉시블전선관</v>
          </cell>
          <cell r="C289" t="str">
            <v>비방수 16C</v>
          </cell>
          <cell r="D289" t="str">
            <v>m</v>
          </cell>
          <cell r="E289">
            <v>36</v>
          </cell>
          <cell r="F289">
            <v>2742</v>
          </cell>
          <cell r="G289">
            <v>98712</v>
          </cell>
          <cell r="H289">
            <v>1868</v>
          </cell>
          <cell r="I289">
            <v>67248</v>
          </cell>
          <cell r="J289">
            <v>818</v>
          </cell>
          <cell r="K289">
            <v>29448</v>
          </cell>
          <cell r="L289">
            <v>56</v>
          </cell>
          <cell r="M289">
            <v>2016</v>
          </cell>
          <cell r="N289" t="str">
            <v>제 3-10 호표</v>
          </cell>
        </row>
        <row r="290">
          <cell r="B290" t="str">
            <v>600V 비닐절연전선</v>
          </cell>
          <cell r="C290" t="str">
            <v>IV 2.0㎜</v>
          </cell>
          <cell r="D290" t="str">
            <v>m</v>
          </cell>
          <cell r="E290">
            <v>1086</v>
          </cell>
          <cell r="F290">
            <v>620</v>
          </cell>
          <cell r="G290">
            <v>673320</v>
          </cell>
          <cell r="H290">
            <v>479</v>
          </cell>
          <cell r="I290">
            <v>520194</v>
          </cell>
          <cell r="J290">
            <v>127</v>
          </cell>
          <cell r="K290">
            <v>137922</v>
          </cell>
          <cell r="L290">
            <v>14</v>
          </cell>
          <cell r="M290">
            <v>15204</v>
          </cell>
          <cell r="N290" t="str">
            <v>제 1-11 호표</v>
          </cell>
        </row>
        <row r="291">
          <cell r="B291" t="str">
            <v>접지용전선</v>
          </cell>
          <cell r="C291" t="str">
            <v>GV 2.0㎜</v>
          </cell>
          <cell r="D291" t="str">
            <v>m</v>
          </cell>
          <cell r="E291">
            <v>10</v>
          </cell>
          <cell r="F291">
            <v>987</v>
          </cell>
          <cell r="G291">
            <v>9870</v>
          </cell>
          <cell r="H291">
            <v>718</v>
          </cell>
          <cell r="I291">
            <v>7180</v>
          </cell>
          <cell r="J291">
            <v>248</v>
          </cell>
          <cell r="K291">
            <v>2480</v>
          </cell>
          <cell r="L291">
            <v>21</v>
          </cell>
          <cell r="M291">
            <v>210</v>
          </cell>
          <cell r="N291" t="str">
            <v>제 1-2 호표</v>
          </cell>
        </row>
        <row r="292">
          <cell r="B292" t="str">
            <v>접지용전선</v>
          </cell>
          <cell r="C292" t="str">
            <v>GV 1.6㎜</v>
          </cell>
          <cell r="D292" t="str">
            <v>m</v>
          </cell>
          <cell r="E292">
            <v>94</v>
          </cell>
          <cell r="F292">
            <v>927</v>
          </cell>
          <cell r="G292">
            <v>87138</v>
          </cell>
          <cell r="H292">
            <v>718</v>
          </cell>
          <cell r="I292">
            <v>67492</v>
          </cell>
          <cell r="J292">
            <v>188</v>
          </cell>
          <cell r="K292">
            <v>17672</v>
          </cell>
          <cell r="L292">
            <v>21</v>
          </cell>
          <cell r="M292">
            <v>1974</v>
          </cell>
          <cell r="N292" t="str">
            <v>제 1-1 호표</v>
          </cell>
        </row>
        <row r="293">
          <cell r="B293" t="str">
            <v>아우트레트박스</v>
          </cell>
          <cell r="C293" t="str">
            <v>8각54㎜</v>
          </cell>
          <cell r="D293" t="str">
            <v>개</v>
          </cell>
          <cell r="E293">
            <v>41</v>
          </cell>
          <cell r="F293">
            <v>10349</v>
          </cell>
          <cell r="G293">
            <v>424309</v>
          </cell>
          <cell r="H293">
            <v>9582</v>
          </cell>
          <cell r="I293">
            <v>392862</v>
          </cell>
          <cell r="J293">
            <v>480</v>
          </cell>
          <cell r="K293">
            <v>19680</v>
          </cell>
          <cell r="L293">
            <v>287</v>
          </cell>
          <cell r="M293">
            <v>11767</v>
          </cell>
          <cell r="N293" t="str">
            <v>제 4-2 호표</v>
          </cell>
        </row>
        <row r="294">
          <cell r="B294" t="str">
            <v>아우트레트박스</v>
          </cell>
          <cell r="C294" t="str">
            <v>중형4각54㎜</v>
          </cell>
          <cell r="D294" t="str">
            <v>개</v>
          </cell>
          <cell r="E294">
            <v>12</v>
          </cell>
          <cell r="F294">
            <v>10429</v>
          </cell>
          <cell r="G294">
            <v>125148</v>
          </cell>
          <cell r="H294">
            <v>9582</v>
          </cell>
          <cell r="I294">
            <v>114984</v>
          </cell>
          <cell r="J294">
            <v>560</v>
          </cell>
          <cell r="K294">
            <v>6720</v>
          </cell>
          <cell r="L294">
            <v>287</v>
          </cell>
          <cell r="M294">
            <v>3444</v>
          </cell>
          <cell r="N294" t="str">
            <v>제 4-3 호표</v>
          </cell>
        </row>
        <row r="295">
          <cell r="B295" t="str">
            <v>스위치박스</v>
          </cell>
          <cell r="C295" t="str">
            <v>1개용44㎜</v>
          </cell>
          <cell r="D295" t="str">
            <v>개</v>
          </cell>
          <cell r="E295">
            <v>12</v>
          </cell>
          <cell r="F295">
            <v>10209</v>
          </cell>
          <cell r="G295">
            <v>122508</v>
          </cell>
          <cell r="H295">
            <v>9582</v>
          </cell>
          <cell r="I295">
            <v>114984</v>
          </cell>
          <cell r="J295">
            <v>340</v>
          </cell>
          <cell r="K295">
            <v>4080</v>
          </cell>
          <cell r="L295">
            <v>287</v>
          </cell>
          <cell r="M295">
            <v>3444</v>
          </cell>
          <cell r="N295" t="str">
            <v>제 4-4 호표</v>
          </cell>
        </row>
        <row r="296">
          <cell r="B296" t="str">
            <v>매입1로스위치</v>
          </cell>
          <cell r="C296" t="str">
            <v>15A 250V 1구</v>
          </cell>
          <cell r="D296" t="str">
            <v>조</v>
          </cell>
          <cell r="E296">
            <v>3</v>
          </cell>
          <cell r="F296">
            <v>4467</v>
          </cell>
          <cell r="G296">
            <v>13401</v>
          </cell>
          <cell r="H296">
            <v>3114</v>
          </cell>
          <cell r="I296">
            <v>9342</v>
          </cell>
          <cell r="J296">
            <v>1260</v>
          </cell>
          <cell r="K296">
            <v>3780</v>
          </cell>
          <cell r="L296">
            <v>93</v>
          </cell>
          <cell r="M296">
            <v>279</v>
          </cell>
          <cell r="N296" t="str">
            <v>제 6-1 호표</v>
          </cell>
        </row>
        <row r="297">
          <cell r="B297" t="str">
            <v>매입1로스위치</v>
          </cell>
          <cell r="C297" t="str">
            <v>15A 250V 2구</v>
          </cell>
          <cell r="D297" t="str">
            <v>조</v>
          </cell>
          <cell r="E297">
            <v>4</v>
          </cell>
          <cell r="F297">
            <v>5829</v>
          </cell>
          <cell r="G297">
            <v>23316</v>
          </cell>
          <cell r="H297">
            <v>3737</v>
          </cell>
          <cell r="I297">
            <v>14948</v>
          </cell>
          <cell r="J297">
            <v>1980</v>
          </cell>
          <cell r="K297">
            <v>7920</v>
          </cell>
          <cell r="L297">
            <v>112</v>
          </cell>
          <cell r="M297">
            <v>448</v>
          </cell>
          <cell r="N297" t="str">
            <v>제 6-2 호표</v>
          </cell>
        </row>
        <row r="298">
          <cell r="B298" t="str">
            <v>매입3로스위치</v>
          </cell>
          <cell r="C298" t="str">
            <v>15A 250V 1구</v>
          </cell>
          <cell r="D298" t="str">
            <v>조</v>
          </cell>
          <cell r="E298">
            <v>2</v>
          </cell>
          <cell r="F298">
            <v>5634</v>
          </cell>
          <cell r="G298">
            <v>11268</v>
          </cell>
          <cell r="H298">
            <v>4072</v>
          </cell>
          <cell r="I298">
            <v>8144</v>
          </cell>
          <cell r="J298">
            <v>1440</v>
          </cell>
          <cell r="K298">
            <v>2880</v>
          </cell>
          <cell r="L298">
            <v>122</v>
          </cell>
          <cell r="M298">
            <v>244</v>
          </cell>
          <cell r="N298" t="str">
            <v>제 6-4 호표</v>
          </cell>
        </row>
        <row r="299">
          <cell r="B299" t="str">
            <v>매입접지콘센트</v>
          </cell>
          <cell r="C299" t="str">
            <v>15A 250V 1구</v>
          </cell>
          <cell r="D299" t="str">
            <v>조</v>
          </cell>
          <cell r="E299">
            <v>6</v>
          </cell>
          <cell r="F299">
            <v>4946</v>
          </cell>
          <cell r="G299">
            <v>29676</v>
          </cell>
          <cell r="H299">
            <v>3832</v>
          </cell>
          <cell r="I299">
            <v>22992</v>
          </cell>
          <cell r="J299">
            <v>1000</v>
          </cell>
          <cell r="K299">
            <v>6000</v>
          </cell>
          <cell r="L299">
            <v>114</v>
          </cell>
          <cell r="M299">
            <v>684</v>
          </cell>
          <cell r="N299" t="str">
            <v>제 6-6 호표</v>
          </cell>
        </row>
        <row r="300">
          <cell r="B300" t="str">
            <v>매입접지콘센트</v>
          </cell>
          <cell r="C300" t="str">
            <v>15A 250V 2구</v>
          </cell>
          <cell r="D300" t="str">
            <v>조</v>
          </cell>
          <cell r="E300">
            <v>9</v>
          </cell>
          <cell r="F300">
            <v>5994</v>
          </cell>
          <cell r="G300">
            <v>53946</v>
          </cell>
          <cell r="H300">
            <v>4599</v>
          </cell>
          <cell r="I300">
            <v>41391</v>
          </cell>
          <cell r="J300">
            <v>1258</v>
          </cell>
          <cell r="K300">
            <v>11322</v>
          </cell>
          <cell r="L300">
            <v>137</v>
          </cell>
          <cell r="M300">
            <v>1233</v>
          </cell>
          <cell r="N300" t="str">
            <v>제 6-7 호표</v>
          </cell>
        </row>
        <row r="301">
          <cell r="B301" t="str">
            <v>조명기구</v>
          </cell>
          <cell r="C301" t="str">
            <v>TYPE-A</v>
          </cell>
          <cell r="D301" t="str">
            <v>개</v>
          </cell>
          <cell r="E301">
            <v>19</v>
          </cell>
          <cell r="F301">
            <v>101700</v>
          </cell>
          <cell r="G301">
            <v>1932300</v>
          </cell>
          <cell r="H301">
            <v>22039</v>
          </cell>
          <cell r="I301">
            <v>418741</v>
          </cell>
          <cell r="J301">
            <v>79000</v>
          </cell>
          <cell r="K301">
            <v>1501000</v>
          </cell>
          <cell r="L301">
            <v>661</v>
          </cell>
          <cell r="M301">
            <v>12559</v>
          </cell>
          <cell r="N301" t="str">
            <v>제 7-10 호표</v>
          </cell>
        </row>
        <row r="302">
          <cell r="B302" t="str">
            <v>조명기구</v>
          </cell>
          <cell r="C302" t="str">
            <v>TYPE-C</v>
          </cell>
          <cell r="D302" t="str">
            <v>개</v>
          </cell>
          <cell r="E302">
            <v>2</v>
          </cell>
          <cell r="F302">
            <v>42648</v>
          </cell>
          <cell r="G302">
            <v>85296</v>
          </cell>
          <cell r="H302">
            <v>7426</v>
          </cell>
          <cell r="I302">
            <v>14852</v>
          </cell>
          <cell r="J302">
            <v>35000</v>
          </cell>
          <cell r="K302">
            <v>70000</v>
          </cell>
          <cell r="L302">
            <v>222</v>
          </cell>
          <cell r="M302">
            <v>444</v>
          </cell>
          <cell r="N302" t="str">
            <v>제 7-13호표</v>
          </cell>
        </row>
        <row r="303">
          <cell r="B303" t="str">
            <v>조명기구</v>
          </cell>
          <cell r="C303" t="str">
            <v>TYPE-D</v>
          </cell>
          <cell r="D303" t="str">
            <v>개</v>
          </cell>
          <cell r="E303">
            <v>6</v>
          </cell>
          <cell r="F303">
            <v>125050</v>
          </cell>
          <cell r="G303">
            <v>750300</v>
          </cell>
          <cell r="H303">
            <v>14612</v>
          </cell>
          <cell r="I303">
            <v>87672</v>
          </cell>
          <cell r="J303">
            <v>110000</v>
          </cell>
          <cell r="K303">
            <v>660000</v>
          </cell>
          <cell r="L303">
            <v>438</v>
          </cell>
          <cell r="M303">
            <v>2628</v>
          </cell>
          <cell r="N303" t="str">
            <v>제 7-15호표</v>
          </cell>
        </row>
        <row r="304">
          <cell r="B304" t="str">
            <v>조명기구</v>
          </cell>
          <cell r="C304" t="str">
            <v>TYPE-F</v>
          </cell>
          <cell r="D304" t="str">
            <v>개</v>
          </cell>
          <cell r="E304">
            <v>2</v>
          </cell>
          <cell r="F304">
            <v>64128</v>
          </cell>
          <cell r="G304">
            <v>128256</v>
          </cell>
          <cell r="H304">
            <v>8863</v>
          </cell>
          <cell r="I304">
            <v>17726</v>
          </cell>
          <cell r="J304">
            <v>55000</v>
          </cell>
          <cell r="K304">
            <v>110000</v>
          </cell>
          <cell r="L304">
            <v>265</v>
          </cell>
          <cell r="M304">
            <v>530</v>
          </cell>
          <cell r="N304" t="str">
            <v>제 7-17호표</v>
          </cell>
        </row>
        <row r="305">
          <cell r="B305" t="str">
            <v>조명기구</v>
          </cell>
          <cell r="C305" t="str">
            <v>TYPE-H</v>
          </cell>
          <cell r="D305" t="str">
            <v>개</v>
          </cell>
          <cell r="E305">
            <v>12</v>
          </cell>
          <cell r="F305">
            <v>134426</v>
          </cell>
          <cell r="G305">
            <v>1613112</v>
          </cell>
          <cell r="H305">
            <v>23715</v>
          </cell>
          <cell r="I305">
            <v>284580</v>
          </cell>
          <cell r="J305">
            <v>110000</v>
          </cell>
          <cell r="K305">
            <v>1320000</v>
          </cell>
          <cell r="L305">
            <v>711</v>
          </cell>
          <cell r="M305">
            <v>8532</v>
          </cell>
          <cell r="N305" t="str">
            <v>제 7-19호표</v>
          </cell>
        </row>
        <row r="306">
          <cell r="B306" t="str">
            <v>분전반</v>
          </cell>
          <cell r="C306" t="str">
            <v>LP-CB</v>
          </cell>
          <cell r="D306" t="str">
            <v>면</v>
          </cell>
          <cell r="E306">
            <v>1</v>
          </cell>
          <cell r="F306">
            <v>534429</v>
          </cell>
          <cell r="G306">
            <v>534429</v>
          </cell>
          <cell r="H306">
            <v>164118</v>
          </cell>
          <cell r="I306">
            <v>164118</v>
          </cell>
          <cell r="J306">
            <v>365388</v>
          </cell>
          <cell r="K306">
            <v>365388</v>
          </cell>
          <cell r="L306">
            <v>4923</v>
          </cell>
          <cell r="M306">
            <v>4923</v>
          </cell>
          <cell r="N306" t="str">
            <v>제 15-5 호표</v>
          </cell>
        </row>
        <row r="307">
          <cell r="B307" t="str">
            <v>소    계</v>
          </cell>
          <cell r="G307">
            <v>8018481</v>
          </cell>
          <cell r="I307">
            <v>3485520</v>
          </cell>
          <cell r="K307">
            <v>4429280</v>
          </cell>
          <cell r="M307">
            <v>103681</v>
          </cell>
        </row>
        <row r="324">
          <cell r="B324" t="str">
            <v>03.여과지동 설비</v>
          </cell>
        </row>
        <row r="325">
          <cell r="B325" t="str">
            <v>경질비닐전선관</v>
          </cell>
          <cell r="C325" t="str">
            <v>HI 22C</v>
          </cell>
          <cell r="D325" t="str">
            <v>m</v>
          </cell>
          <cell r="E325">
            <v>212.5</v>
          </cell>
          <cell r="F325">
            <v>3378</v>
          </cell>
          <cell r="G325">
            <v>717825</v>
          </cell>
          <cell r="H325">
            <v>2874</v>
          </cell>
          <cell r="I325">
            <v>610725</v>
          </cell>
          <cell r="J325">
            <v>418</v>
          </cell>
          <cell r="K325">
            <v>88825</v>
          </cell>
          <cell r="L325">
            <v>86</v>
          </cell>
          <cell r="M325">
            <v>18275</v>
          </cell>
          <cell r="N325" t="str">
            <v>제 3-13 호표</v>
          </cell>
        </row>
        <row r="326">
          <cell r="B326" t="str">
            <v>경질비닐전선관</v>
          </cell>
          <cell r="C326" t="str">
            <v>HI 16C</v>
          </cell>
          <cell r="D326" t="str">
            <v>m</v>
          </cell>
          <cell r="E326">
            <v>1013</v>
          </cell>
          <cell r="F326">
            <v>2792</v>
          </cell>
          <cell r="G326">
            <v>2828296</v>
          </cell>
          <cell r="H326">
            <v>2395</v>
          </cell>
          <cell r="I326">
            <v>2426135</v>
          </cell>
          <cell r="J326">
            <v>326</v>
          </cell>
          <cell r="K326">
            <v>330238</v>
          </cell>
          <cell r="L326">
            <v>71</v>
          </cell>
          <cell r="M326">
            <v>71923</v>
          </cell>
          <cell r="N326" t="str">
            <v>제 3-12 호표</v>
          </cell>
        </row>
        <row r="327">
          <cell r="B327" t="str">
            <v>후렉시블전선관</v>
          </cell>
          <cell r="C327" t="str">
            <v>비방수 22C</v>
          </cell>
          <cell r="D327" t="str">
            <v>m</v>
          </cell>
          <cell r="E327">
            <v>16</v>
          </cell>
          <cell r="F327">
            <v>4174</v>
          </cell>
          <cell r="G327">
            <v>66784</v>
          </cell>
          <cell r="H327">
            <v>3018</v>
          </cell>
          <cell r="I327">
            <v>48288</v>
          </cell>
          <cell r="J327">
            <v>1066</v>
          </cell>
          <cell r="K327">
            <v>17056</v>
          </cell>
          <cell r="L327">
            <v>90</v>
          </cell>
          <cell r="M327">
            <v>1440</v>
          </cell>
          <cell r="N327" t="str">
            <v>제 3-11 호표</v>
          </cell>
        </row>
        <row r="328">
          <cell r="B328" t="str">
            <v>후렉시블전선관</v>
          </cell>
          <cell r="C328" t="str">
            <v>비방수 16C</v>
          </cell>
          <cell r="D328" t="str">
            <v>m</v>
          </cell>
          <cell r="E328">
            <v>31</v>
          </cell>
          <cell r="F328">
            <v>2742</v>
          </cell>
          <cell r="G328">
            <v>85002</v>
          </cell>
          <cell r="H328">
            <v>1868</v>
          </cell>
          <cell r="I328">
            <v>57908</v>
          </cell>
          <cell r="J328">
            <v>818</v>
          </cell>
          <cell r="K328">
            <v>25358</v>
          </cell>
          <cell r="L328">
            <v>56</v>
          </cell>
          <cell r="M328">
            <v>1736</v>
          </cell>
          <cell r="N328" t="str">
            <v>제 3-10 호표</v>
          </cell>
        </row>
        <row r="329">
          <cell r="B329" t="str">
            <v>600V 비닐절연전선</v>
          </cell>
          <cell r="C329" t="str">
            <v>IV 2.0㎜</v>
          </cell>
          <cell r="D329" t="str">
            <v>m</v>
          </cell>
          <cell r="E329">
            <v>2986</v>
          </cell>
          <cell r="F329">
            <v>620</v>
          </cell>
          <cell r="G329">
            <v>1851320</v>
          </cell>
          <cell r="H329">
            <v>479</v>
          </cell>
          <cell r="I329">
            <v>1430294</v>
          </cell>
          <cell r="J329">
            <v>127</v>
          </cell>
          <cell r="K329">
            <v>379222</v>
          </cell>
          <cell r="L329">
            <v>14</v>
          </cell>
          <cell r="M329">
            <v>41804</v>
          </cell>
          <cell r="N329" t="str">
            <v>제 1-11 호표</v>
          </cell>
        </row>
        <row r="330">
          <cell r="B330" t="str">
            <v>600V 가교PE 케이블(옥내)</v>
          </cell>
          <cell r="C330" t="str">
            <v>CV 3C×3.5㎟</v>
          </cell>
          <cell r="D330" t="str">
            <v>m</v>
          </cell>
          <cell r="E330">
            <v>127</v>
          </cell>
          <cell r="F330">
            <v>2050</v>
          </cell>
          <cell r="G330">
            <v>260350</v>
          </cell>
          <cell r="H330">
            <v>1301</v>
          </cell>
          <cell r="I330">
            <v>165227</v>
          </cell>
          <cell r="J330">
            <v>710</v>
          </cell>
          <cell r="K330">
            <v>90170</v>
          </cell>
          <cell r="L330">
            <v>39</v>
          </cell>
          <cell r="M330">
            <v>4953</v>
          </cell>
          <cell r="N330" t="str">
            <v>제 2-7 호표</v>
          </cell>
        </row>
        <row r="331">
          <cell r="B331" t="str">
            <v>접지용전선</v>
          </cell>
          <cell r="C331" t="str">
            <v>GV 3.5㎟</v>
          </cell>
          <cell r="D331" t="str">
            <v>m</v>
          </cell>
          <cell r="E331">
            <v>127</v>
          </cell>
          <cell r="F331">
            <v>1043</v>
          </cell>
          <cell r="G331">
            <v>132461</v>
          </cell>
          <cell r="H331">
            <v>718</v>
          </cell>
          <cell r="I331">
            <v>91186</v>
          </cell>
          <cell r="J331">
            <v>304</v>
          </cell>
          <cell r="K331">
            <v>38608</v>
          </cell>
          <cell r="L331">
            <v>21</v>
          </cell>
          <cell r="M331">
            <v>2667</v>
          </cell>
          <cell r="N331" t="str">
            <v>제 1-4 호표</v>
          </cell>
        </row>
        <row r="332">
          <cell r="B332" t="str">
            <v>접지용전선</v>
          </cell>
          <cell r="C332" t="str">
            <v>GV 1.6㎜</v>
          </cell>
          <cell r="D332" t="str">
            <v>m</v>
          </cell>
          <cell r="E332">
            <v>71</v>
          </cell>
          <cell r="F332">
            <v>927</v>
          </cell>
          <cell r="G332">
            <v>65817</v>
          </cell>
          <cell r="H332">
            <v>718</v>
          </cell>
          <cell r="I332">
            <v>50978</v>
          </cell>
          <cell r="J332">
            <v>188</v>
          </cell>
          <cell r="K332">
            <v>13348</v>
          </cell>
          <cell r="L332">
            <v>21</v>
          </cell>
          <cell r="M332">
            <v>1491</v>
          </cell>
          <cell r="N332" t="str">
            <v>제 1-1 호표</v>
          </cell>
        </row>
        <row r="333">
          <cell r="B333" t="str">
            <v>아우트레트박스</v>
          </cell>
          <cell r="C333" t="str">
            <v>8각54㎜</v>
          </cell>
          <cell r="D333" t="str">
            <v>개</v>
          </cell>
          <cell r="E333">
            <v>113</v>
          </cell>
          <cell r="F333">
            <v>10349</v>
          </cell>
          <cell r="G333">
            <v>1169437</v>
          </cell>
          <cell r="H333">
            <v>9582</v>
          </cell>
          <cell r="I333">
            <v>1082766</v>
          </cell>
          <cell r="J333">
            <v>480</v>
          </cell>
          <cell r="K333">
            <v>54240</v>
          </cell>
          <cell r="L333">
            <v>287</v>
          </cell>
          <cell r="M333">
            <v>32431</v>
          </cell>
          <cell r="N333" t="str">
            <v>제 4-2 호표</v>
          </cell>
        </row>
        <row r="334">
          <cell r="B334" t="str">
            <v>아우트레트박스</v>
          </cell>
          <cell r="C334" t="str">
            <v>중형4각54㎜</v>
          </cell>
          <cell r="D334" t="str">
            <v>개</v>
          </cell>
          <cell r="E334">
            <v>29</v>
          </cell>
          <cell r="F334">
            <v>10429</v>
          </cell>
          <cell r="G334">
            <v>302441</v>
          </cell>
          <cell r="H334">
            <v>9582</v>
          </cell>
          <cell r="I334">
            <v>277878</v>
          </cell>
          <cell r="J334">
            <v>560</v>
          </cell>
          <cell r="K334">
            <v>16240</v>
          </cell>
          <cell r="L334">
            <v>287</v>
          </cell>
          <cell r="M334">
            <v>8323</v>
          </cell>
          <cell r="N334" t="str">
            <v>제 4-3 호표</v>
          </cell>
        </row>
        <row r="335">
          <cell r="B335" t="str">
            <v>스위치박스</v>
          </cell>
          <cell r="C335" t="str">
            <v>1개용44㎜</v>
          </cell>
          <cell r="D335" t="str">
            <v>개</v>
          </cell>
          <cell r="E335">
            <v>13</v>
          </cell>
          <cell r="F335">
            <v>10209</v>
          </cell>
          <cell r="G335">
            <v>132717</v>
          </cell>
          <cell r="H335">
            <v>9582</v>
          </cell>
          <cell r="I335">
            <v>124566</v>
          </cell>
          <cell r="J335">
            <v>340</v>
          </cell>
          <cell r="K335">
            <v>4420</v>
          </cell>
          <cell r="L335">
            <v>287</v>
          </cell>
          <cell r="M335">
            <v>3731</v>
          </cell>
          <cell r="N335" t="str">
            <v>제 4-4 호표</v>
          </cell>
        </row>
        <row r="336">
          <cell r="B336" t="str">
            <v>스위치박스</v>
          </cell>
          <cell r="C336" t="str">
            <v>2개용44㎜</v>
          </cell>
          <cell r="D336" t="str">
            <v>개</v>
          </cell>
          <cell r="E336">
            <v>3</v>
          </cell>
          <cell r="F336">
            <v>10309</v>
          </cell>
          <cell r="G336">
            <v>30927</v>
          </cell>
          <cell r="H336">
            <v>9582</v>
          </cell>
          <cell r="I336">
            <v>28746</v>
          </cell>
          <cell r="J336">
            <v>440</v>
          </cell>
          <cell r="K336">
            <v>1320</v>
          </cell>
          <cell r="L336">
            <v>287</v>
          </cell>
          <cell r="M336">
            <v>861</v>
          </cell>
          <cell r="N336" t="str">
            <v>제 4-5 호표</v>
          </cell>
        </row>
        <row r="337">
          <cell r="B337" t="str">
            <v>풀박스</v>
          </cell>
          <cell r="C337" t="str">
            <v>100×100×100</v>
          </cell>
          <cell r="D337" t="str">
            <v>개</v>
          </cell>
          <cell r="E337">
            <v>8</v>
          </cell>
          <cell r="F337">
            <v>34219</v>
          </cell>
          <cell r="G337">
            <v>273752</v>
          </cell>
          <cell r="H337">
            <v>31621</v>
          </cell>
          <cell r="I337">
            <v>252968</v>
          </cell>
          <cell r="J337">
            <v>1650</v>
          </cell>
          <cell r="K337">
            <v>13200</v>
          </cell>
          <cell r="L337">
            <v>948</v>
          </cell>
          <cell r="M337">
            <v>7584</v>
          </cell>
          <cell r="N337" t="str">
            <v>제 4-6 호표</v>
          </cell>
        </row>
        <row r="338">
          <cell r="B338" t="str">
            <v>매입1로스위치</v>
          </cell>
          <cell r="C338" t="str">
            <v>15A 250V 1구</v>
          </cell>
          <cell r="D338" t="str">
            <v>조</v>
          </cell>
          <cell r="E338">
            <v>5</v>
          </cell>
          <cell r="F338">
            <v>4467</v>
          </cell>
          <cell r="G338">
            <v>22335</v>
          </cell>
          <cell r="H338">
            <v>3114</v>
          </cell>
          <cell r="I338">
            <v>15570</v>
          </cell>
          <cell r="J338">
            <v>1260</v>
          </cell>
          <cell r="K338">
            <v>6300</v>
          </cell>
          <cell r="L338">
            <v>93</v>
          </cell>
          <cell r="M338">
            <v>465</v>
          </cell>
          <cell r="N338" t="str">
            <v>제 6-1 호표</v>
          </cell>
        </row>
        <row r="339">
          <cell r="B339" t="str">
            <v>매입1로스위치</v>
          </cell>
          <cell r="C339" t="str">
            <v>15A 250V 2구</v>
          </cell>
          <cell r="D339" t="str">
            <v>조</v>
          </cell>
          <cell r="E339">
            <v>9</v>
          </cell>
          <cell r="F339">
            <v>5829</v>
          </cell>
          <cell r="G339">
            <v>52461</v>
          </cell>
          <cell r="H339">
            <v>3737</v>
          </cell>
          <cell r="I339">
            <v>33633</v>
          </cell>
          <cell r="J339">
            <v>1980</v>
          </cell>
          <cell r="K339">
            <v>17820</v>
          </cell>
          <cell r="L339">
            <v>112</v>
          </cell>
          <cell r="M339">
            <v>1008</v>
          </cell>
          <cell r="N339" t="str">
            <v>제 6-2 호표</v>
          </cell>
        </row>
        <row r="340">
          <cell r="B340" t="str">
            <v>매입1로스위치</v>
          </cell>
          <cell r="C340" t="str">
            <v>15A 250V 3구</v>
          </cell>
          <cell r="D340" t="str">
            <v>조</v>
          </cell>
          <cell r="E340">
            <v>1</v>
          </cell>
          <cell r="F340">
            <v>7189</v>
          </cell>
          <cell r="G340">
            <v>7189</v>
          </cell>
          <cell r="H340">
            <v>4359</v>
          </cell>
          <cell r="I340">
            <v>4359</v>
          </cell>
          <cell r="J340">
            <v>2700</v>
          </cell>
          <cell r="K340">
            <v>2700</v>
          </cell>
          <cell r="L340">
            <v>130</v>
          </cell>
          <cell r="M340">
            <v>130</v>
          </cell>
          <cell r="N340" t="str">
            <v>제 6-3 호표</v>
          </cell>
        </row>
        <row r="341">
          <cell r="B341" t="str">
            <v>매입접지콘센트</v>
          </cell>
          <cell r="C341" t="str">
            <v>15A 250V 1구</v>
          </cell>
          <cell r="D341" t="str">
            <v>조</v>
          </cell>
          <cell r="E341">
            <v>2</v>
          </cell>
          <cell r="F341">
            <v>4946</v>
          </cell>
          <cell r="G341">
            <v>9892</v>
          </cell>
          <cell r="H341">
            <v>3832</v>
          </cell>
          <cell r="I341">
            <v>7664</v>
          </cell>
          <cell r="J341">
            <v>1000</v>
          </cell>
          <cell r="K341">
            <v>2000</v>
          </cell>
          <cell r="L341">
            <v>114</v>
          </cell>
          <cell r="M341">
            <v>228</v>
          </cell>
          <cell r="N341" t="str">
            <v>제 6-6 호표</v>
          </cell>
        </row>
        <row r="342">
          <cell r="B342" t="str">
            <v>매입접지콘센트</v>
          </cell>
          <cell r="C342" t="str">
            <v>15A 250V 2구</v>
          </cell>
          <cell r="D342" t="str">
            <v>조</v>
          </cell>
          <cell r="E342">
            <v>11</v>
          </cell>
          <cell r="F342">
            <v>5994</v>
          </cell>
          <cell r="G342">
            <v>65934</v>
          </cell>
          <cell r="H342">
            <v>4599</v>
          </cell>
          <cell r="I342">
            <v>50589</v>
          </cell>
          <cell r="J342">
            <v>1258</v>
          </cell>
          <cell r="K342">
            <v>13838</v>
          </cell>
          <cell r="L342">
            <v>137</v>
          </cell>
          <cell r="M342">
            <v>1507</v>
          </cell>
          <cell r="N342" t="str">
            <v>제 6-7 호표</v>
          </cell>
        </row>
        <row r="343">
          <cell r="B343" t="str">
            <v>조명기구</v>
          </cell>
          <cell r="C343" t="str">
            <v>TYPE-A</v>
          </cell>
          <cell r="D343" t="str">
            <v>개</v>
          </cell>
          <cell r="E343">
            <v>18</v>
          </cell>
          <cell r="F343">
            <v>101700</v>
          </cell>
          <cell r="G343">
            <v>1830600</v>
          </cell>
          <cell r="H343">
            <v>22039</v>
          </cell>
          <cell r="I343">
            <v>396702</v>
          </cell>
          <cell r="J343">
            <v>79000</v>
          </cell>
          <cell r="K343">
            <v>1422000</v>
          </cell>
          <cell r="L343">
            <v>661</v>
          </cell>
          <cell r="M343">
            <v>11898</v>
          </cell>
          <cell r="N343" t="str">
            <v>제 7-10 호표</v>
          </cell>
        </row>
        <row r="344">
          <cell r="B344" t="str">
            <v>조명기구</v>
          </cell>
          <cell r="C344" t="str">
            <v>TYPE-D</v>
          </cell>
          <cell r="D344" t="str">
            <v>개</v>
          </cell>
          <cell r="E344">
            <v>27</v>
          </cell>
          <cell r="F344">
            <v>125050</v>
          </cell>
          <cell r="G344">
            <v>3376350</v>
          </cell>
          <cell r="H344">
            <v>14612</v>
          </cell>
          <cell r="I344">
            <v>394524</v>
          </cell>
          <cell r="J344">
            <v>110000</v>
          </cell>
          <cell r="K344">
            <v>2970000</v>
          </cell>
          <cell r="L344">
            <v>438</v>
          </cell>
          <cell r="M344">
            <v>11826</v>
          </cell>
          <cell r="N344" t="str">
            <v>제 7-15호표</v>
          </cell>
        </row>
        <row r="345">
          <cell r="B345" t="str">
            <v>조명기구</v>
          </cell>
          <cell r="C345" t="str">
            <v>TYPE-G</v>
          </cell>
          <cell r="D345" t="str">
            <v>개</v>
          </cell>
          <cell r="E345">
            <v>6</v>
          </cell>
          <cell r="F345">
            <v>129738</v>
          </cell>
          <cell r="G345">
            <v>778428</v>
          </cell>
          <cell r="H345">
            <v>19164</v>
          </cell>
          <cell r="I345">
            <v>114984</v>
          </cell>
          <cell r="J345">
            <v>110000</v>
          </cell>
          <cell r="K345">
            <v>660000</v>
          </cell>
          <cell r="L345">
            <v>574</v>
          </cell>
          <cell r="M345">
            <v>3444</v>
          </cell>
          <cell r="N345" t="str">
            <v>제 7-18호표</v>
          </cell>
        </row>
        <row r="346">
          <cell r="B346" t="str">
            <v>조명기구</v>
          </cell>
          <cell r="C346" t="str">
            <v>TYPE-H1</v>
          </cell>
          <cell r="D346" t="str">
            <v>개</v>
          </cell>
          <cell r="E346">
            <v>24</v>
          </cell>
          <cell r="F346">
            <v>131712</v>
          </cell>
          <cell r="G346">
            <v>3161088</v>
          </cell>
          <cell r="H346">
            <v>21080</v>
          </cell>
          <cell r="I346">
            <v>505920</v>
          </cell>
          <cell r="J346">
            <v>110000</v>
          </cell>
          <cell r="K346">
            <v>2640000</v>
          </cell>
          <cell r="L346">
            <v>632</v>
          </cell>
          <cell r="M346">
            <v>15168</v>
          </cell>
          <cell r="N346" t="str">
            <v>제 7-20호표</v>
          </cell>
        </row>
        <row r="347">
          <cell r="B347" t="str">
            <v>조명기구</v>
          </cell>
          <cell r="C347" t="str">
            <v>TYPE-E</v>
          </cell>
          <cell r="D347" t="str">
            <v>개</v>
          </cell>
          <cell r="E347">
            <v>38</v>
          </cell>
          <cell r="F347">
            <v>130011</v>
          </cell>
          <cell r="G347">
            <v>4940418</v>
          </cell>
          <cell r="H347">
            <v>17487</v>
          </cell>
          <cell r="I347">
            <v>664506</v>
          </cell>
          <cell r="J347">
            <v>112000</v>
          </cell>
          <cell r="K347">
            <v>4256000</v>
          </cell>
          <cell r="L347">
            <v>524</v>
          </cell>
          <cell r="M347">
            <v>19912</v>
          </cell>
          <cell r="N347" t="str">
            <v>제 7-16호표</v>
          </cell>
        </row>
        <row r="348">
          <cell r="B348" t="str">
            <v>분전반</v>
          </cell>
          <cell r="C348" t="str">
            <v>LP-RS</v>
          </cell>
          <cell r="D348" t="str">
            <v>면</v>
          </cell>
          <cell r="E348">
            <v>1</v>
          </cell>
          <cell r="F348">
            <v>853014</v>
          </cell>
          <cell r="G348">
            <v>853014</v>
          </cell>
          <cell r="H348">
            <v>270935</v>
          </cell>
          <cell r="I348">
            <v>270935</v>
          </cell>
          <cell r="J348">
            <v>573951</v>
          </cell>
          <cell r="K348">
            <v>573951</v>
          </cell>
          <cell r="L348">
            <v>8128</v>
          </cell>
          <cell r="M348">
            <v>8128</v>
          </cell>
          <cell r="N348" t="str">
            <v>제 15-6 호표</v>
          </cell>
        </row>
        <row r="349">
          <cell r="B349" t="str">
            <v>소    계</v>
          </cell>
          <cell r="G349">
            <v>23014838</v>
          </cell>
          <cell r="I349">
            <v>9107051</v>
          </cell>
          <cell r="K349">
            <v>13636854</v>
          </cell>
          <cell r="M349">
            <v>270933</v>
          </cell>
        </row>
        <row r="362">
          <cell r="B362" t="str">
            <v>04.정수지 설비</v>
          </cell>
        </row>
        <row r="363">
          <cell r="B363" t="str">
            <v>경질비닐전선관</v>
          </cell>
          <cell r="C363" t="str">
            <v>HI 22C</v>
          </cell>
          <cell r="D363" t="str">
            <v>m</v>
          </cell>
          <cell r="E363">
            <v>90</v>
          </cell>
          <cell r="F363">
            <v>3378</v>
          </cell>
          <cell r="G363">
            <v>304020</v>
          </cell>
          <cell r="H363">
            <v>2874</v>
          </cell>
          <cell r="I363">
            <v>258660</v>
          </cell>
          <cell r="J363">
            <v>418</v>
          </cell>
          <cell r="K363">
            <v>37620</v>
          </cell>
          <cell r="L363">
            <v>86</v>
          </cell>
          <cell r="M363">
            <v>7740</v>
          </cell>
          <cell r="N363" t="str">
            <v>제 3-13 호표</v>
          </cell>
        </row>
        <row r="364">
          <cell r="B364" t="str">
            <v>경질비닐전선관</v>
          </cell>
          <cell r="C364" t="str">
            <v>HI 16C</v>
          </cell>
          <cell r="D364" t="str">
            <v>m</v>
          </cell>
          <cell r="E364">
            <v>416</v>
          </cell>
          <cell r="F364">
            <v>2792</v>
          </cell>
          <cell r="G364">
            <v>1161472</v>
          </cell>
          <cell r="H364">
            <v>2395</v>
          </cell>
          <cell r="I364">
            <v>996320</v>
          </cell>
          <cell r="J364">
            <v>326</v>
          </cell>
          <cell r="K364">
            <v>135616</v>
          </cell>
          <cell r="L364">
            <v>71</v>
          </cell>
          <cell r="M364">
            <v>29536</v>
          </cell>
          <cell r="N364" t="str">
            <v>제 3-12 호표</v>
          </cell>
        </row>
        <row r="365">
          <cell r="B365" t="str">
            <v>후렉시블전선관</v>
          </cell>
          <cell r="C365" t="str">
            <v>비방수 16C</v>
          </cell>
          <cell r="D365" t="str">
            <v>m</v>
          </cell>
          <cell r="E365">
            <v>18</v>
          </cell>
          <cell r="F365">
            <v>2742</v>
          </cell>
          <cell r="G365">
            <v>49356</v>
          </cell>
          <cell r="H365">
            <v>1868</v>
          </cell>
          <cell r="I365">
            <v>33624</v>
          </cell>
          <cell r="J365">
            <v>818</v>
          </cell>
          <cell r="K365">
            <v>14724</v>
          </cell>
          <cell r="L365">
            <v>56</v>
          </cell>
          <cell r="M365">
            <v>1008</v>
          </cell>
          <cell r="N365" t="str">
            <v>제 3-10 호표</v>
          </cell>
        </row>
        <row r="366">
          <cell r="B366" t="str">
            <v>600V 비닐절연전선</v>
          </cell>
          <cell r="C366" t="str">
            <v>IV 2.0㎜</v>
          </cell>
          <cell r="D366" t="str">
            <v>m</v>
          </cell>
          <cell r="E366">
            <v>1751</v>
          </cell>
          <cell r="F366">
            <v>620</v>
          </cell>
          <cell r="G366">
            <v>1085620</v>
          </cell>
          <cell r="H366">
            <v>479</v>
          </cell>
          <cell r="I366">
            <v>838729</v>
          </cell>
          <cell r="J366">
            <v>127</v>
          </cell>
          <cell r="K366">
            <v>222377</v>
          </cell>
          <cell r="L366">
            <v>14</v>
          </cell>
          <cell r="M366">
            <v>24514</v>
          </cell>
          <cell r="N366" t="str">
            <v>제 1-11 호표</v>
          </cell>
        </row>
        <row r="367">
          <cell r="B367" t="str">
            <v>접지용전선</v>
          </cell>
          <cell r="C367" t="str">
            <v>GV 1.6㎜</v>
          </cell>
          <cell r="D367" t="str">
            <v>m</v>
          </cell>
          <cell r="E367">
            <v>160</v>
          </cell>
          <cell r="F367">
            <v>927</v>
          </cell>
          <cell r="G367">
            <v>148320</v>
          </cell>
          <cell r="H367">
            <v>718</v>
          </cell>
          <cell r="I367">
            <v>114880</v>
          </cell>
          <cell r="J367">
            <v>188</v>
          </cell>
          <cell r="K367">
            <v>30080</v>
          </cell>
          <cell r="L367">
            <v>21</v>
          </cell>
          <cell r="M367">
            <v>3360</v>
          </cell>
          <cell r="N367" t="str">
            <v>제 1-1 호표</v>
          </cell>
        </row>
        <row r="368">
          <cell r="B368" t="str">
            <v>아우트레트박스</v>
          </cell>
          <cell r="C368" t="str">
            <v>8각 54㎜</v>
          </cell>
          <cell r="D368" t="str">
            <v>개</v>
          </cell>
          <cell r="E368">
            <v>49</v>
          </cell>
          <cell r="F368">
            <v>10349</v>
          </cell>
          <cell r="G368">
            <v>507101</v>
          </cell>
          <cell r="H368">
            <v>9582</v>
          </cell>
          <cell r="I368">
            <v>469518</v>
          </cell>
          <cell r="J368">
            <v>480</v>
          </cell>
          <cell r="K368">
            <v>23520</v>
          </cell>
          <cell r="L368">
            <v>287</v>
          </cell>
          <cell r="M368">
            <v>14063</v>
          </cell>
          <cell r="N368" t="str">
            <v>제 4-2 호표</v>
          </cell>
        </row>
        <row r="369">
          <cell r="B369" t="str">
            <v>아우트레트박스</v>
          </cell>
          <cell r="C369" t="str">
            <v>중형4각54㎜</v>
          </cell>
          <cell r="D369" t="str">
            <v>개</v>
          </cell>
          <cell r="E369">
            <v>13</v>
          </cell>
          <cell r="F369">
            <v>10429</v>
          </cell>
          <cell r="G369">
            <v>135577</v>
          </cell>
          <cell r="H369">
            <v>9582</v>
          </cell>
          <cell r="I369">
            <v>124566</v>
          </cell>
          <cell r="J369">
            <v>560</v>
          </cell>
          <cell r="K369">
            <v>7280</v>
          </cell>
          <cell r="L369">
            <v>287</v>
          </cell>
          <cell r="M369">
            <v>3731</v>
          </cell>
          <cell r="N369" t="str">
            <v>제 4-3 호표</v>
          </cell>
        </row>
        <row r="370">
          <cell r="B370" t="str">
            <v>스위치박스</v>
          </cell>
          <cell r="C370" t="str">
            <v>1개용 44㎜</v>
          </cell>
          <cell r="D370" t="str">
            <v>개</v>
          </cell>
          <cell r="E370">
            <v>12</v>
          </cell>
          <cell r="F370">
            <v>10209</v>
          </cell>
          <cell r="G370">
            <v>122508</v>
          </cell>
          <cell r="H370">
            <v>9582</v>
          </cell>
          <cell r="I370">
            <v>114984</v>
          </cell>
          <cell r="J370">
            <v>340</v>
          </cell>
          <cell r="K370">
            <v>4080</v>
          </cell>
          <cell r="L370">
            <v>287</v>
          </cell>
          <cell r="M370">
            <v>3444</v>
          </cell>
          <cell r="N370" t="str">
            <v>제 4-4 호표</v>
          </cell>
        </row>
        <row r="371">
          <cell r="B371" t="str">
            <v>매입1로스위치</v>
          </cell>
          <cell r="C371" t="str">
            <v>15A 250V 1구</v>
          </cell>
          <cell r="D371" t="str">
            <v>조</v>
          </cell>
          <cell r="E371">
            <v>2</v>
          </cell>
          <cell r="F371">
            <v>4467</v>
          </cell>
          <cell r="G371">
            <v>8934</v>
          </cell>
          <cell r="H371">
            <v>3114</v>
          </cell>
          <cell r="I371">
            <v>6228</v>
          </cell>
          <cell r="J371">
            <v>1260</v>
          </cell>
          <cell r="K371">
            <v>2520</v>
          </cell>
          <cell r="L371">
            <v>93</v>
          </cell>
          <cell r="M371">
            <v>186</v>
          </cell>
          <cell r="N371" t="str">
            <v>제 6-1 호표</v>
          </cell>
        </row>
        <row r="372">
          <cell r="B372" t="str">
            <v>매입1로스위치</v>
          </cell>
          <cell r="C372" t="str">
            <v>15A 250V 2구</v>
          </cell>
          <cell r="D372" t="str">
            <v>조</v>
          </cell>
          <cell r="E372">
            <v>3</v>
          </cell>
          <cell r="F372">
            <v>5829</v>
          </cell>
          <cell r="G372">
            <v>17487</v>
          </cell>
          <cell r="H372">
            <v>3737</v>
          </cell>
          <cell r="I372">
            <v>11211</v>
          </cell>
          <cell r="J372">
            <v>1980</v>
          </cell>
          <cell r="K372">
            <v>5940</v>
          </cell>
          <cell r="L372">
            <v>112</v>
          </cell>
          <cell r="M372">
            <v>336</v>
          </cell>
          <cell r="N372" t="str">
            <v>제 6-2 호표</v>
          </cell>
        </row>
        <row r="373">
          <cell r="B373" t="str">
            <v>매입1로스위치</v>
          </cell>
          <cell r="C373" t="str">
            <v>15A 250V 3구</v>
          </cell>
          <cell r="D373" t="str">
            <v>조</v>
          </cell>
          <cell r="E373">
            <v>2</v>
          </cell>
          <cell r="F373">
            <v>7189</v>
          </cell>
          <cell r="G373">
            <v>14378</v>
          </cell>
          <cell r="H373">
            <v>4359</v>
          </cell>
          <cell r="I373">
            <v>8718</v>
          </cell>
          <cell r="J373">
            <v>2700</v>
          </cell>
          <cell r="K373">
            <v>5400</v>
          </cell>
          <cell r="L373">
            <v>130</v>
          </cell>
          <cell r="M373">
            <v>260</v>
          </cell>
          <cell r="N373" t="str">
            <v>제 6-3 호표</v>
          </cell>
        </row>
        <row r="374">
          <cell r="B374" t="str">
            <v>매입접지콘센트</v>
          </cell>
          <cell r="C374" t="str">
            <v>15A 250V 1구</v>
          </cell>
          <cell r="D374" t="str">
            <v>조</v>
          </cell>
          <cell r="E374">
            <v>7</v>
          </cell>
          <cell r="F374">
            <v>4946</v>
          </cell>
          <cell r="G374">
            <v>34622</v>
          </cell>
          <cell r="H374">
            <v>3832</v>
          </cell>
          <cell r="I374">
            <v>26824</v>
          </cell>
          <cell r="J374">
            <v>1000</v>
          </cell>
          <cell r="K374">
            <v>7000</v>
          </cell>
          <cell r="L374">
            <v>114</v>
          </cell>
          <cell r="M374">
            <v>798</v>
          </cell>
          <cell r="N374" t="str">
            <v>제 6-6 호표</v>
          </cell>
        </row>
        <row r="375">
          <cell r="B375" t="str">
            <v>매입접지콘센트</v>
          </cell>
          <cell r="C375" t="str">
            <v>15A 250V 2구</v>
          </cell>
          <cell r="D375" t="str">
            <v>조</v>
          </cell>
          <cell r="E375">
            <v>11</v>
          </cell>
          <cell r="F375">
            <v>5994</v>
          </cell>
          <cell r="G375">
            <v>65934</v>
          </cell>
          <cell r="H375">
            <v>4599</v>
          </cell>
          <cell r="I375">
            <v>50589</v>
          </cell>
          <cell r="J375">
            <v>1258</v>
          </cell>
          <cell r="K375">
            <v>13838</v>
          </cell>
          <cell r="L375">
            <v>137</v>
          </cell>
          <cell r="M375">
            <v>1507</v>
          </cell>
          <cell r="N375" t="str">
            <v>제 6-7 호표</v>
          </cell>
        </row>
        <row r="376">
          <cell r="B376" t="str">
            <v>조명기구</v>
          </cell>
          <cell r="C376" t="str">
            <v>TYPE-A</v>
          </cell>
          <cell r="D376" t="str">
            <v>개</v>
          </cell>
          <cell r="E376">
            <v>9</v>
          </cell>
          <cell r="F376">
            <v>101700</v>
          </cell>
          <cell r="G376">
            <v>915300</v>
          </cell>
          <cell r="H376">
            <v>22039</v>
          </cell>
          <cell r="I376">
            <v>198351</v>
          </cell>
          <cell r="J376">
            <v>79000</v>
          </cell>
          <cell r="K376">
            <v>711000</v>
          </cell>
          <cell r="L376">
            <v>661</v>
          </cell>
          <cell r="M376">
            <v>5949</v>
          </cell>
          <cell r="N376" t="str">
            <v>제 7-10 호표</v>
          </cell>
        </row>
        <row r="377">
          <cell r="B377" t="str">
            <v>조명기구</v>
          </cell>
          <cell r="C377" t="str">
            <v>TYPE-B</v>
          </cell>
          <cell r="D377" t="str">
            <v>개</v>
          </cell>
          <cell r="E377">
            <v>6</v>
          </cell>
          <cell r="F377">
            <v>81011</v>
          </cell>
          <cell r="G377">
            <v>486066</v>
          </cell>
          <cell r="H377">
            <v>17487</v>
          </cell>
          <cell r="I377">
            <v>104922</v>
          </cell>
          <cell r="J377">
            <v>63000</v>
          </cell>
          <cell r="K377">
            <v>378000</v>
          </cell>
          <cell r="L377">
            <v>524</v>
          </cell>
          <cell r="M377">
            <v>3144</v>
          </cell>
          <cell r="N377" t="str">
            <v>제 7-12 호표</v>
          </cell>
        </row>
        <row r="378">
          <cell r="B378" t="str">
            <v>조명기구</v>
          </cell>
          <cell r="C378" t="str">
            <v>TYPE-D</v>
          </cell>
          <cell r="D378" t="str">
            <v>개</v>
          </cell>
          <cell r="E378">
            <v>22</v>
          </cell>
          <cell r="F378">
            <v>125050</v>
          </cell>
          <cell r="G378">
            <v>2751100</v>
          </cell>
          <cell r="H378">
            <v>14612</v>
          </cell>
          <cell r="I378">
            <v>321464</v>
          </cell>
          <cell r="J378">
            <v>110000</v>
          </cell>
          <cell r="K378">
            <v>2420000</v>
          </cell>
          <cell r="L378">
            <v>438</v>
          </cell>
          <cell r="M378">
            <v>9636</v>
          </cell>
          <cell r="N378" t="str">
            <v>제 7-15호표</v>
          </cell>
        </row>
        <row r="379">
          <cell r="B379" t="str">
            <v>조명기구</v>
          </cell>
          <cell r="C379" t="str">
            <v>TYPE-H1</v>
          </cell>
          <cell r="D379" t="str">
            <v>개</v>
          </cell>
          <cell r="E379">
            <v>12</v>
          </cell>
          <cell r="F379">
            <v>131712</v>
          </cell>
          <cell r="G379">
            <v>1580544</v>
          </cell>
          <cell r="H379">
            <v>21080</v>
          </cell>
          <cell r="I379">
            <v>252960</v>
          </cell>
          <cell r="J379">
            <v>110000</v>
          </cell>
          <cell r="K379">
            <v>1320000</v>
          </cell>
          <cell r="L379">
            <v>632</v>
          </cell>
          <cell r="M379">
            <v>7584</v>
          </cell>
          <cell r="N379" t="str">
            <v>제 7-20호표</v>
          </cell>
        </row>
        <row r="380">
          <cell r="B380" t="str">
            <v>분전반</v>
          </cell>
          <cell r="C380" t="str">
            <v>LP-HS</v>
          </cell>
          <cell r="D380" t="str">
            <v>면</v>
          </cell>
          <cell r="E380">
            <v>1</v>
          </cell>
          <cell r="F380">
            <v>709922</v>
          </cell>
          <cell r="G380">
            <v>709922</v>
          </cell>
          <cell r="H380">
            <v>210520</v>
          </cell>
          <cell r="I380">
            <v>210520</v>
          </cell>
          <cell r="J380">
            <v>493087</v>
          </cell>
          <cell r="K380">
            <v>493087</v>
          </cell>
          <cell r="L380">
            <v>6315</v>
          </cell>
          <cell r="M380">
            <v>6315</v>
          </cell>
          <cell r="N380" t="str">
            <v>제 15-7 호표</v>
          </cell>
        </row>
        <row r="381">
          <cell r="B381" t="str">
            <v>소    계</v>
          </cell>
          <cell r="G381">
            <v>10098261</v>
          </cell>
          <cell r="I381">
            <v>4143068</v>
          </cell>
          <cell r="K381">
            <v>5832082</v>
          </cell>
          <cell r="M381">
            <v>123111</v>
          </cell>
        </row>
        <row r="400">
          <cell r="B400" t="str">
            <v>05.검수구실 설비</v>
          </cell>
        </row>
        <row r="401">
          <cell r="B401" t="str">
            <v>경질비닐전선관</v>
          </cell>
          <cell r="C401" t="str">
            <v>HI 22C</v>
          </cell>
          <cell r="D401" t="str">
            <v>m</v>
          </cell>
          <cell r="E401">
            <v>50</v>
          </cell>
          <cell r="F401">
            <v>3378</v>
          </cell>
          <cell r="G401">
            <v>168900</v>
          </cell>
          <cell r="H401">
            <v>2874</v>
          </cell>
          <cell r="I401">
            <v>143700</v>
          </cell>
          <cell r="J401">
            <v>418</v>
          </cell>
          <cell r="K401">
            <v>20900</v>
          </cell>
          <cell r="L401">
            <v>86</v>
          </cell>
          <cell r="M401">
            <v>4300</v>
          </cell>
          <cell r="N401" t="str">
            <v>제 3-13 호표</v>
          </cell>
        </row>
        <row r="402">
          <cell r="B402" t="str">
            <v>경질비닐전선관</v>
          </cell>
          <cell r="C402" t="str">
            <v>HI 16C</v>
          </cell>
          <cell r="D402" t="str">
            <v>m</v>
          </cell>
          <cell r="E402">
            <v>20</v>
          </cell>
          <cell r="F402">
            <v>2792</v>
          </cell>
          <cell r="G402">
            <v>55840</v>
          </cell>
          <cell r="H402">
            <v>2395</v>
          </cell>
          <cell r="I402">
            <v>47900</v>
          </cell>
          <cell r="J402">
            <v>326</v>
          </cell>
          <cell r="K402">
            <v>6520</v>
          </cell>
          <cell r="L402">
            <v>71</v>
          </cell>
          <cell r="M402">
            <v>1420</v>
          </cell>
          <cell r="N402" t="str">
            <v>제 3-12 호표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월말"/>
      <sheetName val="일위대가"/>
      <sheetName val="실행내역"/>
      <sheetName val="실행대비"/>
      <sheetName val="예정공정표"/>
      <sheetName val="착공계"/>
      <sheetName val="금차분"/>
      <sheetName val="설계변경"/>
      <sheetName val="금차분 (변경)"/>
      <sheetName val="laroux"/>
      <sheetName val="공문"/>
      <sheetName val="Sheet1"/>
      <sheetName val="1차변경"/>
      <sheetName val="설계서을"/>
      <sheetName val="내역서 "/>
      <sheetName val="지급자재"/>
      <sheetName val="일위대가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laroux"/>
      <sheetName val="조도기준"/>
      <sheetName val="Macro1"/>
      <sheetName val="Macro2"/>
      <sheetName val="Macro3"/>
      <sheetName val="Macro4"/>
      <sheetName val="Sheet10"/>
      <sheetName val="기계시공"/>
      <sheetName val="내역서 "/>
      <sheetName val="총괄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 지"/>
      <sheetName val="1.설계조건"/>
      <sheetName val="BOX 설계"/>
      <sheetName val="SAP DATA"/>
      <sheetName val="단면력 집계"/>
      <sheetName val="구체철근량"/>
      <sheetName val="사용성 검토"/>
      <sheetName val="주철근조립도"/>
      <sheetName val="말뚝지지력산정"/>
      <sheetName val="부력안정검토"/>
      <sheetName val="원형1호맨홀토공수량"/>
      <sheetName val="3BL공동구 수량"/>
      <sheetName val="산근(PE,300)"/>
      <sheetName val="특2호하천산근"/>
      <sheetName val="특2호부관하천산근"/>
      <sheetName val="단위수량"/>
      <sheetName val="원형맨홀수량"/>
      <sheetName val="단면가정"/>
      <sheetName val="8.PILE  (돌출)"/>
      <sheetName val="지장물C"/>
      <sheetName val="3.하중산정4.지지력"/>
      <sheetName val="DATE"/>
      <sheetName val="토사(PE)"/>
      <sheetName val="기계경비"/>
      <sheetName val="원가입력"/>
      <sheetName val="type-F"/>
      <sheetName val="s"/>
      <sheetName val="내역서"/>
      <sheetName val="crude.SLAB RE-bar"/>
      <sheetName val="CRUDE RE-bar"/>
      <sheetName val="견적990322"/>
      <sheetName val="설계조건"/>
      <sheetName val="Front"/>
      <sheetName val="wall"/>
      <sheetName val="플랜트 설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(전선)"/>
      <sheetName val="본동 "/>
      <sheetName val="시외동"/>
      <sheetName val="Macro(차단기)"/>
      <sheetName val="Macro(전동기)"/>
      <sheetName val="laroux1"/>
      <sheetName val="DATA"/>
      <sheetName val="Sheet1"/>
      <sheetName val="산출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WORK"/>
      <sheetName val="STORAGE"/>
      <sheetName val="ITEM"/>
      <sheetName val="- INFORMATION -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data"/>
      <sheetName val="말뚝지지력산정"/>
      <sheetName val="YES"/>
      <sheetName val="Macro(전선)"/>
      <sheetName val="WORK"/>
      <sheetName val="수량산출"/>
      <sheetName val="DAILY"/>
      <sheetName val="기둥(원형)"/>
      <sheetName val="전기일위대가"/>
      <sheetName val="IMPEADENCE MAP 취수장"/>
      <sheetName val="입찰안"/>
      <sheetName val="danga"/>
      <sheetName val="ilch"/>
      <sheetName val="내역서 "/>
      <sheetName val="견적서"/>
      <sheetName val="특별교실"/>
      <sheetName val="대로근거"/>
      <sheetName val="중로근거"/>
      <sheetName val="총괄표"/>
      <sheetName val="일위대가"/>
      <sheetName val="8.PILE  (돌출)"/>
      <sheetName val="2F 회의실견적(5_14 일대)"/>
      <sheetName val="공사현황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대치판정"/>
      <sheetName val="Baby일위대가"/>
      <sheetName val="철거산출근거"/>
      <sheetName val="기숙사"/>
      <sheetName val="화장실"/>
      <sheetName val="총집계-1"/>
      <sheetName val="총집계-2"/>
      <sheetName val="원가-1"/>
      <sheetName val="원가-2"/>
      <sheetName val="기안"/>
      <sheetName val="갑지"/>
      <sheetName val="내역서"/>
      <sheetName val="XXXXXX"/>
      <sheetName val="호계"/>
      <sheetName val="제암"/>
      <sheetName val="월마트"/>
      <sheetName val="월드컵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표지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견적조건"/>
      <sheetName val="견적조건(을지)"/>
      <sheetName val="JUCK"/>
      <sheetName val="간선계산"/>
      <sheetName val="N賃率-職"/>
      <sheetName val="98지급계획"/>
      <sheetName val="남양시작동자105노65기1.3화1.2"/>
      <sheetName val="일반공사"/>
      <sheetName val="표지 (2)"/>
      <sheetName val="제-노임"/>
      <sheetName val="제직재"/>
      <sheetName val="노무비"/>
      <sheetName val="을지"/>
      <sheetName val="을"/>
      <sheetName val="FILE1"/>
      <sheetName val="0.집계"/>
      <sheetName val="1.수변전설비공사"/>
      <sheetName val="MOTOR"/>
      <sheetName val="기초단가"/>
      <sheetName val="원가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총괄"/>
      <sheetName val="단가비교표"/>
      <sheetName val="매립"/>
      <sheetName val="일위대가목차"/>
      <sheetName val="대구실행"/>
      <sheetName val="AIR SHOWER(3인용)"/>
      <sheetName val="부대공Ⅱ"/>
      <sheetName val="설계내역서"/>
      <sheetName val="직노"/>
      <sheetName val="단가산출"/>
      <sheetName val="재집"/>
      <sheetName val="직재"/>
      <sheetName val="전차선로 물량표"/>
      <sheetName val="일위대가(가설)"/>
      <sheetName val="실행내역"/>
      <sheetName val="200"/>
      <sheetName val="48전력선로일위"/>
      <sheetName val="접지수량"/>
      <sheetName val="조명율표"/>
      <sheetName val="TOT"/>
      <sheetName val="정부노임단가"/>
      <sheetName val="ITB COST"/>
      <sheetName val="당초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부하계산서"/>
      <sheetName val="손익분석"/>
      <sheetName val="수량"/>
      <sheetName val="자재단가"/>
      <sheetName val="CTEMCOST"/>
      <sheetName val="인건비"/>
      <sheetName val="unit 4"/>
      <sheetName val="내역"/>
      <sheetName val="부대내역"/>
      <sheetName val="연습"/>
      <sheetName val="내역(설계)"/>
      <sheetName val="Macro1"/>
      <sheetName val="BID"/>
      <sheetName val="현장관리비집계표"/>
      <sheetName val="설계예산서"/>
      <sheetName val="수량집계"/>
      <sheetName val="토목"/>
      <sheetName val="가로등내역서"/>
      <sheetName val="수량산출서"/>
      <sheetName val="2000.11월설계내역"/>
      <sheetName val="#REF"/>
      <sheetName val="터파기및재료"/>
      <sheetName val="점수계산1-2"/>
      <sheetName val="부대공사비"/>
      <sheetName val="본공사"/>
      <sheetName val="식생블럭단위수량"/>
      <sheetName val="가로등부표"/>
      <sheetName val="보합"/>
      <sheetName val="조도계산서 (도서)"/>
      <sheetName val="아산추가1220"/>
      <sheetName val="입찰보고"/>
      <sheetName val="재료"/>
      <sheetName val="MAIN_TABLE"/>
      <sheetName val="1.설계조건"/>
      <sheetName val="LOPCALC"/>
      <sheetName val="3-1.CB"/>
      <sheetName val="제경비율"/>
      <sheetName val="XL4Poppy"/>
      <sheetName val="자료입력"/>
      <sheetName val="예산명세서"/>
      <sheetName val="단가조사"/>
      <sheetName val="우배수"/>
      <sheetName val="맨홀"/>
      <sheetName val="금호"/>
      <sheetName val="I一般比"/>
      <sheetName val="49-119"/>
      <sheetName val="발신정보"/>
      <sheetName val="준검 내역서"/>
      <sheetName val="부하(성남)"/>
      <sheetName val="연부97-1"/>
      <sheetName val="갑지1"/>
      <sheetName val="J直材4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보차도경계석"/>
      <sheetName val="전선 및 전선관"/>
      <sheetName val="토공"/>
      <sheetName val="구역화물"/>
      <sheetName val="단가일람"/>
      <sheetName val="신우"/>
      <sheetName val="대비"/>
      <sheetName val="요율"/>
      <sheetName val="일위목록-기"/>
      <sheetName val="지수"/>
      <sheetName val="노무비단가"/>
      <sheetName val="금액내역서"/>
      <sheetName val="가설건물"/>
      <sheetName val="1.수인터널"/>
      <sheetName val="BQ"/>
      <sheetName val="3련 BOX"/>
      <sheetName val="3.공통공사대비"/>
      <sheetName val="12월31일"/>
      <sheetName val="Sheet17"/>
      <sheetName val="설비"/>
      <sheetName val="일반수량"/>
      <sheetName val="데이타"/>
      <sheetName val="빌딩 안내"/>
      <sheetName val="실행철강하도"/>
      <sheetName val="산출내역서집계표"/>
      <sheetName val="원가계산서 (총괄)"/>
      <sheetName val="원가계산서 (건축)"/>
      <sheetName val="(총괄집계)"/>
      <sheetName val="Module11"/>
      <sheetName val="품종별-이름"/>
      <sheetName val="인사자료총집계"/>
      <sheetName val="단가"/>
      <sheetName val="집계표"/>
      <sheetName val="소야공정계획표"/>
      <sheetName val="내역서2안"/>
      <sheetName val="봉양~조차장간고하개명(신설)"/>
      <sheetName val="A-4"/>
      <sheetName val="설계"/>
      <sheetName val="설 계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내역구성"/>
      <sheetName val="4원가"/>
      <sheetName val="임시급식"/>
      <sheetName val="옥외가스"/>
      <sheetName val="임시급식 (2)"/>
      <sheetName val="목차"/>
      <sheetName val="Summary Sheets"/>
      <sheetName val=" 갑  지 "/>
      <sheetName val="기성"/>
      <sheetName val="기성내역 진짜"/>
      <sheetName val="기성갑지"/>
      <sheetName val="2회기성사정"/>
      <sheetName val="3회기성갑지"/>
      <sheetName val="3회총괄"/>
      <sheetName val="3회기성"/>
      <sheetName val="소방사항"/>
      <sheetName val="토목내역"/>
      <sheetName val="6호기"/>
      <sheetName val="보증수수료산출"/>
      <sheetName val="주상도"/>
      <sheetName val="예정(3)"/>
      <sheetName val="동원(3)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단가 및 재료비"/>
      <sheetName val="공사비예산서(토목분)"/>
      <sheetName val="각형맨홀"/>
      <sheetName val="수목단가"/>
      <sheetName val="시설수량표"/>
      <sheetName val="식재수량표"/>
      <sheetName val="일위목록"/>
      <sheetName val="일위대가(목록)"/>
      <sheetName val="재료비"/>
      <sheetName val="001"/>
      <sheetName val="타공종이기"/>
      <sheetName val="본선차로수량집계표"/>
      <sheetName val="토사(PE)"/>
      <sheetName val="하조서"/>
      <sheetName val="수목데이타 "/>
      <sheetName val="변압기 및 발전기 용량"/>
      <sheetName val="기계경비"/>
      <sheetName val="가로등"/>
      <sheetName val="INPUT"/>
      <sheetName val="교각1"/>
      <sheetName val="상수도토공집계표"/>
      <sheetName val="내역서(전기)"/>
      <sheetName val="2000년1차"/>
      <sheetName val="일위대가표(유단가)"/>
      <sheetName val="가감수량"/>
      <sheetName val="맨홀수량산출"/>
      <sheetName val="일위대가표"/>
      <sheetName val="ASP포장"/>
      <sheetName val="3BL공동구 수량"/>
      <sheetName val="단가산출서(기계)"/>
      <sheetName val="Total"/>
      <sheetName val="소요자재"/>
      <sheetName val="노무산출서"/>
      <sheetName val="ETC"/>
      <sheetName val="에너지동"/>
      <sheetName val="코드표"/>
      <sheetName val="Sheet1 (2)"/>
      <sheetName val="예산변경사항"/>
      <sheetName val="자재대"/>
      <sheetName val="입찰결과(DATA)"/>
      <sheetName val="단가목록"/>
      <sheetName val="공구원가계산"/>
      <sheetName val="구조물철거타공정이월"/>
      <sheetName val="참조-(1)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ÀÏÀ§´ë°¡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³»¿ª¼­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15"/>
      <sheetName val="물량표"/>
      <sheetName val="ABUT수량-A1"/>
      <sheetName val="단면 (2)"/>
      <sheetName val="점검총괄"/>
      <sheetName val="자재목록"/>
      <sheetName val="t형"/>
      <sheetName val="20관리비율"/>
      <sheetName val="총괄집계표"/>
      <sheetName val="DATA1"/>
      <sheetName val="돌망태단위수량"/>
      <sheetName val="말뚝물량"/>
      <sheetName val="기계경비시간당손료목록"/>
      <sheetName val="CABLE SIZE-3"/>
      <sheetName val="EQUIP-H"/>
      <sheetName val="경비_원본"/>
      <sheetName val="부속동"/>
      <sheetName val="물가자료"/>
      <sheetName val="품의서"/>
      <sheetName val="물가시세"/>
      <sheetName val="SG"/>
      <sheetName val="전신환매도율"/>
      <sheetName val="EACT10"/>
      <sheetName val="건축공사"/>
      <sheetName val="방음벽기초(H=4m)"/>
      <sheetName val="통장출금액"/>
      <sheetName val="참고"/>
      <sheetName val="공사개요"/>
      <sheetName val="수주현황2월"/>
      <sheetName val="수입"/>
      <sheetName val="토공유동표"/>
      <sheetName val="교각계산"/>
      <sheetName val="총계"/>
      <sheetName val="1차설계변경내역"/>
      <sheetName val="주형"/>
      <sheetName val="설계조건"/>
      <sheetName val="날개벽(TYPE3)"/>
      <sheetName val="비교표"/>
      <sheetName val="실행내역서"/>
      <sheetName val="BID-도로"/>
      <sheetName val="내력서"/>
      <sheetName val="대창(함평)-창열"/>
      <sheetName val="대창(장성)"/>
      <sheetName val="조건표"/>
      <sheetName val="JJ"/>
      <sheetName val="동력부하(도산)"/>
      <sheetName val="단가조사서"/>
      <sheetName val="AILC004"/>
      <sheetName val="AS포장복구 "/>
      <sheetName val="공종별원가계산"/>
      <sheetName val="말고개터널조명전압강하"/>
      <sheetName val="예산갑지"/>
      <sheetName val="1차증가원가계산"/>
      <sheetName val="LP-S"/>
      <sheetName val="기계경비(시간당)"/>
      <sheetName val="램머"/>
      <sheetName val="VA_code"/>
      <sheetName val="관로"/>
      <sheetName val="기계내역"/>
      <sheetName val="의왕내역"/>
      <sheetName val="2000전체분"/>
      <sheetName val="간접1"/>
      <sheetName val="우수맨홀공제단위수량"/>
      <sheetName val="스톱로그내역"/>
      <sheetName val="JUCKEYK"/>
      <sheetName val="단면(RW1)"/>
      <sheetName val="시설물일위"/>
      <sheetName val="소비자가"/>
      <sheetName val="IMP(MAIN)"/>
      <sheetName val="IMP (REACTOR)"/>
      <sheetName val="차액보증"/>
      <sheetName val="오산갈곳"/>
      <sheetName val="맨홀수량집계"/>
      <sheetName val="1.설계기준"/>
      <sheetName val="터널조도"/>
      <sheetName val="노임"/>
      <sheetName val="현황CODE"/>
      <sheetName val="손익현황"/>
      <sheetName val="3차설계"/>
      <sheetName val="밸브설치"/>
      <sheetName val="3.바닥판설계"/>
      <sheetName val="안정계산"/>
      <sheetName val="단면검토"/>
      <sheetName val="원가"/>
      <sheetName val="외주"/>
      <sheetName val="제품별"/>
      <sheetName val="9-1차이내역"/>
      <sheetName val="연결관산출조서"/>
      <sheetName val="하수급견적대비"/>
      <sheetName val="간접비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Macro(차단기)"/>
      <sheetName val="평교-내역"/>
      <sheetName val="실행갑지"/>
      <sheetName val="견적990322"/>
      <sheetName val="BOX전기내역"/>
      <sheetName val="2006기계경비산출표"/>
      <sheetName val="공사비"/>
      <sheetName val="가드레일산근"/>
      <sheetName val="수량집계표"/>
      <sheetName val="단가비교"/>
      <sheetName val="적용2002"/>
      <sheetName val="중기"/>
      <sheetName val="45,46"/>
      <sheetName val="교대(A1)"/>
      <sheetName val="교대(A1-A2)"/>
      <sheetName val="경비2내역"/>
      <sheetName val="현장관리비내역서"/>
      <sheetName val="일위대가목록"/>
      <sheetName val="단가대비표"/>
      <sheetName val="일위대가표 (2)"/>
      <sheetName val="포장복구집계"/>
      <sheetName val="REACTION(USD지진시)"/>
      <sheetName val="안정검토"/>
      <sheetName val="REACTION(USE평시)"/>
      <sheetName val="단면가정"/>
      <sheetName val="부재력정리"/>
      <sheetName val="BLOCK(1)"/>
      <sheetName val="8. 안정검토"/>
      <sheetName val="96보완계획7.12"/>
      <sheetName val="지진시"/>
      <sheetName val="6PILE  (돌출)"/>
      <sheetName val="98NS-N"/>
      <sheetName val="토량산출서"/>
      <sheetName val="조명시설"/>
      <sheetName val="90.03실행 "/>
      <sheetName val="금리계산"/>
      <sheetName val="대구-교대(A1-A2)"/>
      <sheetName val="원형1호맨홀토공수량"/>
      <sheetName val="°©Áö"/>
      <sheetName val="°ø»ç¿ø°¡°è»ê¼­"/>
      <sheetName val="ÃÑ³»¿ª¼­"/>
      <sheetName val="°ü±Þ³»¿ª¼­"/>
      <sheetName val="ÀÌÀüºñ³»¿ª¼­"/>
      <sheetName val="¹°·®"/>
      <sheetName val="¹è¼±¼³°è"/>
      <sheetName val="ºÎÇÏ°è»ê"/>
      <sheetName val="±âÃÊ»êÃâ¼­"/>
      <sheetName val="Àåºñ´Ü°¡»êÃâ"/>
      <sheetName val="µ¿¿ø(3)"/>
      <sheetName val="¿¹Á¤(3)"/>
      <sheetName val="ÁÖÇü"/>
      <sheetName val="부대시설"/>
      <sheetName val="Apt내역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ßÀû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</sheetNames>
    <sheetDataSet>
      <sheetData sheetId="0">
        <row r="22">
          <cell r="F22">
            <v>148</v>
          </cell>
          <cell r="G22">
            <v>0</v>
          </cell>
          <cell r="H22">
            <v>0</v>
          </cell>
          <cell r="J22">
            <v>148</v>
          </cell>
          <cell r="K22">
            <v>0</v>
          </cell>
          <cell r="L22">
            <v>0</v>
          </cell>
        </row>
        <row r="23">
          <cell r="F23">
            <v>167</v>
          </cell>
          <cell r="G23">
            <v>0</v>
          </cell>
          <cell r="H23">
            <v>0</v>
          </cell>
          <cell r="J23">
            <v>167</v>
          </cell>
          <cell r="K23">
            <v>0</v>
          </cell>
          <cell r="L23">
            <v>0</v>
          </cell>
        </row>
        <row r="24">
          <cell r="F24">
            <v>221</v>
          </cell>
          <cell r="G24">
            <v>0</v>
          </cell>
          <cell r="H24">
            <v>0</v>
          </cell>
          <cell r="J24">
            <v>221</v>
          </cell>
          <cell r="K24">
            <v>0</v>
          </cell>
          <cell r="L24">
            <v>0</v>
          </cell>
        </row>
        <row r="25">
          <cell r="F25">
            <v>342</v>
          </cell>
          <cell r="G25">
            <v>0</v>
          </cell>
          <cell r="H25">
            <v>0</v>
          </cell>
          <cell r="J25">
            <v>342</v>
          </cell>
          <cell r="K25">
            <v>0</v>
          </cell>
          <cell r="L25">
            <v>0</v>
          </cell>
        </row>
        <row r="26">
          <cell r="F26">
            <v>462</v>
          </cell>
          <cell r="G26">
            <v>0</v>
          </cell>
          <cell r="H26">
            <v>0</v>
          </cell>
          <cell r="J26">
            <v>462</v>
          </cell>
          <cell r="K26">
            <v>0</v>
          </cell>
          <cell r="L26">
            <v>0</v>
          </cell>
        </row>
        <row r="27">
          <cell r="F27">
            <v>703</v>
          </cell>
          <cell r="G27">
            <v>0</v>
          </cell>
          <cell r="H27">
            <v>0</v>
          </cell>
          <cell r="J27">
            <v>703</v>
          </cell>
          <cell r="K27">
            <v>0</v>
          </cell>
          <cell r="L27">
            <v>0</v>
          </cell>
        </row>
        <row r="28">
          <cell r="F28">
            <v>1108</v>
          </cell>
          <cell r="G28">
            <v>0</v>
          </cell>
          <cell r="H28">
            <v>0</v>
          </cell>
          <cell r="J28">
            <v>1108</v>
          </cell>
          <cell r="K28">
            <v>0</v>
          </cell>
          <cell r="L28">
            <v>0</v>
          </cell>
        </row>
        <row r="29">
          <cell r="F29">
            <v>1558</v>
          </cell>
          <cell r="G29">
            <v>0</v>
          </cell>
          <cell r="H29">
            <v>0</v>
          </cell>
          <cell r="J29">
            <v>1558</v>
          </cell>
          <cell r="K29">
            <v>0</v>
          </cell>
          <cell r="L29">
            <v>0</v>
          </cell>
        </row>
        <row r="30">
          <cell r="F30">
            <v>2475</v>
          </cell>
          <cell r="G30">
            <v>0</v>
          </cell>
          <cell r="H30">
            <v>0</v>
          </cell>
          <cell r="J30">
            <v>2475</v>
          </cell>
          <cell r="K30">
            <v>0</v>
          </cell>
          <cell r="L30">
            <v>0</v>
          </cell>
        </row>
        <row r="31">
          <cell r="F31">
            <v>2411</v>
          </cell>
          <cell r="G31">
            <v>0</v>
          </cell>
          <cell r="H31">
            <v>0</v>
          </cell>
          <cell r="J31">
            <v>2411</v>
          </cell>
          <cell r="K31">
            <v>0</v>
          </cell>
          <cell r="L31">
            <v>0</v>
          </cell>
        </row>
        <row r="32">
          <cell r="F32">
            <v>3130</v>
          </cell>
          <cell r="G32">
            <v>0</v>
          </cell>
          <cell r="H32">
            <v>0</v>
          </cell>
          <cell r="J32">
            <v>3130</v>
          </cell>
          <cell r="K32">
            <v>0</v>
          </cell>
          <cell r="L32">
            <v>0</v>
          </cell>
        </row>
        <row r="33">
          <cell r="F33">
            <v>3840</v>
          </cell>
          <cell r="G33">
            <v>0</v>
          </cell>
          <cell r="H33">
            <v>0</v>
          </cell>
          <cell r="J33">
            <v>3840</v>
          </cell>
          <cell r="K33">
            <v>0</v>
          </cell>
          <cell r="L33">
            <v>0</v>
          </cell>
        </row>
        <row r="34">
          <cell r="F34">
            <v>6947</v>
          </cell>
          <cell r="G34">
            <v>0</v>
          </cell>
          <cell r="H34">
            <v>0</v>
          </cell>
          <cell r="J34">
            <v>6947</v>
          </cell>
          <cell r="K34">
            <v>0</v>
          </cell>
          <cell r="L34">
            <v>0</v>
          </cell>
        </row>
        <row r="35">
          <cell r="F35">
            <v>8626</v>
          </cell>
          <cell r="G35">
            <v>0</v>
          </cell>
          <cell r="H35">
            <v>0</v>
          </cell>
          <cell r="J35">
            <v>8626</v>
          </cell>
          <cell r="K35">
            <v>0</v>
          </cell>
          <cell r="L35">
            <v>0</v>
          </cell>
        </row>
        <row r="36">
          <cell r="F36">
            <v>13937</v>
          </cell>
          <cell r="G36">
            <v>0</v>
          </cell>
          <cell r="H36">
            <v>0</v>
          </cell>
          <cell r="J36">
            <v>13937</v>
          </cell>
          <cell r="K36">
            <v>0</v>
          </cell>
          <cell r="L36">
            <v>0</v>
          </cell>
        </row>
        <row r="37">
          <cell r="F37">
            <v>177</v>
          </cell>
          <cell r="G37">
            <v>0</v>
          </cell>
          <cell r="H37">
            <v>0</v>
          </cell>
          <cell r="J37">
            <v>177</v>
          </cell>
          <cell r="K37">
            <v>0</v>
          </cell>
          <cell r="L37">
            <v>0</v>
          </cell>
        </row>
        <row r="38">
          <cell r="F38">
            <v>593</v>
          </cell>
          <cell r="G38">
            <v>0</v>
          </cell>
          <cell r="H38">
            <v>0</v>
          </cell>
          <cell r="J38">
            <v>593</v>
          </cell>
          <cell r="K38">
            <v>0</v>
          </cell>
          <cell r="L38">
            <v>0</v>
          </cell>
        </row>
        <row r="39">
          <cell r="F39">
            <v>1209</v>
          </cell>
          <cell r="G39">
            <v>0</v>
          </cell>
          <cell r="H39">
            <v>0</v>
          </cell>
          <cell r="J39">
            <v>1209</v>
          </cell>
          <cell r="K39">
            <v>0</v>
          </cell>
          <cell r="L39">
            <v>0</v>
          </cell>
        </row>
        <row r="40">
          <cell r="F40">
            <v>2852</v>
          </cell>
          <cell r="G40">
            <v>0</v>
          </cell>
          <cell r="H40">
            <v>0</v>
          </cell>
          <cell r="J40">
            <v>2852</v>
          </cell>
          <cell r="K40">
            <v>0</v>
          </cell>
          <cell r="L40">
            <v>0</v>
          </cell>
        </row>
        <row r="41">
          <cell r="F41">
            <v>2479</v>
          </cell>
          <cell r="G41">
            <v>0</v>
          </cell>
          <cell r="H41">
            <v>0</v>
          </cell>
          <cell r="J41">
            <v>2479</v>
          </cell>
          <cell r="K41">
            <v>0</v>
          </cell>
          <cell r="L41">
            <v>0</v>
          </cell>
        </row>
        <row r="42">
          <cell r="F42">
            <v>4577</v>
          </cell>
          <cell r="G42">
            <v>0</v>
          </cell>
          <cell r="H42">
            <v>0</v>
          </cell>
          <cell r="J42">
            <v>4577</v>
          </cell>
          <cell r="K42">
            <v>0</v>
          </cell>
          <cell r="L42">
            <v>0</v>
          </cell>
        </row>
        <row r="43">
          <cell r="F43">
            <v>44</v>
          </cell>
          <cell r="G43">
            <v>0</v>
          </cell>
          <cell r="H43">
            <v>0</v>
          </cell>
          <cell r="J43">
            <v>44</v>
          </cell>
          <cell r="K43">
            <v>0</v>
          </cell>
          <cell r="L43">
            <v>0</v>
          </cell>
        </row>
        <row r="44">
          <cell r="F44">
            <v>69</v>
          </cell>
          <cell r="G44">
            <v>0</v>
          </cell>
          <cell r="H44">
            <v>0</v>
          </cell>
          <cell r="J44">
            <v>69</v>
          </cell>
          <cell r="K44">
            <v>0</v>
          </cell>
          <cell r="L44">
            <v>0</v>
          </cell>
        </row>
        <row r="45">
          <cell r="F45">
            <v>102</v>
          </cell>
          <cell r="G45">
            <v>0</v>
          </cell>
          <cell r="H45">
            <v>0</v>
          </cell>
          <cell r="J45">
            <v>102</v>
          </cell>
          <cell r="K45">
            <v>0</v>
          </cell>
          <cell r="L45">
            <v>0</v>
          </cell>
        </row>
        <row r="46">
          <cell r="F46">
            <v>133</v>
          </cell>
          <cell r="G46">
            <v>0</v>
          </cell>
          <cell r="H46">
            <v>0</v>
          </cell>
          <cell r="J46">
            <v>133</v>
          </cell>
          <cell r="K46">
            <v>0</v>
          </cell>
          <cell r="L46">
            <v>0</v>
          </cell>
        </row>
        <row r="47">
          <cell r="F47">
            <v>201</v>
          </cell>
          <cell r="G47">
            <v>0</v>
          </cell>
          <cell r="H47">
            <v>0</v>
          </cell>
          <cell r="J47">
            <v>201</v>
          </cell>
          <cell r="K47">
            <v>0</v>
          </cell>
          <cell r="L47">
            <v>0</v>
          </cell>
        </row>
        <row r="48">
          <cell r="F48">
            <v>286</v>
          </cell>
          <cell r="G48">
            <v>0</v>
          </cell>
          <cell r="H48">
            <v>0</v>
          </cell>
          <cell r="J48">
            <v>286</v>
          </cell>
          <cell r="K48">
            <v>0</v>
          </cell>
          <cell r="L48">
            <v>0</v>
          </cell>
        </row>
        <row r="49">
          <cell r="F49">
            <v>562</v>
          </cell>
          <cell r="G49">
            <v>0</v>
          </cell>
          <cell r="H49">
            <v>0</v>
          </cell>
          <cell r="J49">
            <v>562</v>
          </cell>
          <cell r="K49">
            <v>0</v>
          </cell>
          <cell r="L49">
            <v>0</v>
          </cell>
        </row>
        <row r="50">
          <cell r="F50">
            <v>857</v>
          </cell>
          <cell r="G50">
            <v>0</v>
          </cell>
          <cell r="H50">
            <v>0</v>
          </cell>
          <cell r="J50">
            <v>857</v>
          </cell>
          <cell r="K50">
            <v>0</v>
          </cell>
          <cell r="L50">
            <v>0</v>
          </cell>
        </row>
        <row r="51">
          <cell r="F51">
            <v>1365</v>
          </cell>
          <cell r="G51">
            <v>0</v>
          </cell>
          <cell r="H51">
            <v>0</v>
          </cell>
          <cell r="J51">
            <v>1365</v>
          </cell>
          <cell r="K51">
            <v>0</v>
          </cell>
          <cell r="L51">
            <v>0</v>
          </cell>
        </row>
        <row r="52">
          <cell r="F52">
            <v>70</v>
          </cell>
          <cell r="G52">
            <v>0</v>
          </cell>
          <cell r="H52">
            <v>0</v>
          </cell>
          <cell r="J52">
            <v>70</v>
          </cell>
          <cell r="K52">
            <v>0</v>
          </cell>
          <cell r="L52">
            <v>0</v>
          </cell>
        </row>
        <row r="53">
          <cell r="F53">
            <v>46</v>
          </cell>
          <cell r="G53">
            <v>0</v>
          </cell>
          <cell r="H53">
            <v>0</v>
          </cell>
          <cell r="J53">
            <v>46</v>
          </cell>
          <cell r="K53">
            <v>0</v>
          </cell>
          <cell r="L53">
            <v>0</v>
          </cell>
        </row>
        <row r="54">
          <cell r="F54">
            <v>75</v>
          </cell>
          <cell r="G54">
            <v>0</v>
          </cell>
          <cell r="H54">
            <v>0</v>
          </cell>
          <cell r="J54">
            <v>75</v>
          </cell>
          <cell r="K54">
            <v>0</v>
          </cell>
          <cell r="L54">
            <v>0</v>
          </cell>
        </row>
        <row r="55">
          <cell r="F55">
            <v>107</v>
          </cell>
          <cell r="G55">
            <v>0</v>
          </cell>
          <cell r="H55">
            <v>0</v>
          </cell>
          <cell r="J55">
            <v>107</v>
          </cell>
          <cell r="K55">
            <v>0</v>
          </cell>
          <cell r="L55">
            <v>0</v>
          </cell>
        </row>
        <row r="56">
          <cell r="F56">
            <v>141</v>
          </cell>
          <cell r="G56">
            <v>0</v>
          </cell>
          <cell r="H56">
            <v>0</v>
          </cell>
          <cell r="J56">
            <v>141</v>
          </cell>
          <cell r="K56">
            <v>0</v>
          </cell>
          <cell r="L56">
            <v>0</v>
          </cell>
        </row>
        <row r="57">
          <cell r="F57">
            <v>1613</v>
          </cell>
          <cell r="G57">
            <v>0</v>
          </cell>
          <cell r="H57">
            <v>0</v>
          </cell>
          <cell r="J57">
            <v>1613</v>
          </cell>
          <cell r="K57">
            <v>0</v>
          </cell>
          <cell r="L57">
            <v>0</v>
          </cell>
        </row>
        <row r="58">
          <cell r="F58">
            <v>917</v>
          </cell>
          <cell r="G58">
            <v>0</v>
          </cell>
          <cell r="H58">
            <v>0</v>
          </cell>
          <cell r="J58">
            <v>917</v>
          </cell>
          <cell r="K58">
            <v>0</v>
          </cell>
          <cell r="L58">
            <v>0</v>
          </cell>
        </row>
        <row r="59">
          <cell r="F59">
            <v>1624</v>
          </cell>
          <cell r="G59">
            <v>0</v>
          </cell>
          <cell r="H59">
            <v>0</v>
          </cell>
          <cell r="J59">
            <v>1624</v>
          </cell>
          <cell r="K59">
            <v>0</v>
          </cell>
          <cell r="L59">
            <v>0</v>
          </cell>
        </row>
        <row r="60">
          <cell r="F60">
            <v>1801</v>
          </cell>
          <cell r="G60">
            <v>0</v>
          </cell>
          <cell r="H60">
            <v>0</v>
          </cell>
          <cell r="J60">
            <v>1801</v>
          </cell>
          <cell r="K60">
            <v>0</v>
          </cell>
          <cell r="L60">
            <v>0</v>
          </cell>
        </row>
        <row r="61">
          <cell r="F61">
            <v>2101</v>
          </cell>
          <cell r="G61">
            <v>0</v>
          </cell>
          <cell r="H61">
            <v>0</v>
          </cell>
          <cell r="J61">
            <v>2101</v>
          </cell>
          <cell r="K61">
            <v>0</v>
          </cell>
          <cell r="L61">
            <v>0</v>
          </cell>
        </row>
        <row r="62">
          <cell r="F62">
            <v>2431</v>
          </cell>
          <cell r="G62">
            <v>0</v>
          </cell>
          <cell r="H62">
            <v>0</v>
          </cell>
          <cell r="J62">
            <v>2431</v>
          </cell>
          <cell r="K62">
            <v>0</v>
          </cell>
          <cell r="L62">
            <v>0</v>
          </cell>
        </row>
        <row r="63">
          <cell r="F63">
            <v>2398</v>
          </cell>
          <cell r="G63">
            <v>0</v>
          </cell>
          <cell r="H63">
            <v>0</v>
          </cell>
          <cell r="J63">
            <v>2398</v>
          </cell>
          <cell r="K63">
            <v>0</v>
          </cell>
          <cell r="L63">
            <v>0</v>
          </cell>
        </row>
        <row r="64">
          <cell r="F64">
            <v>7023</v>
          </cell>
          <cell r="G64">
            <v>0</v>
          </cell>
          <cell r="H64">
            <v>0</v>
          </cell>
          <cell r="J64">
            <v>7023</v>
          </cell>
          <cell r="K64">
            <v>0</v>
          </cell>
          <cell r="L64">
            <v>0</v>
          </cell>
        </row>
        <row r="65">
          <cell r="F65">
            <v>223</v>
          </cell>
          <cell r="G65">
            <v>0</v>
          </cell>
          <cell r="H65">
            <v>0</v>
          </cell>
          <cell r="J65">
            <v>223</v>
          </cell>
          <cell r="K65">
            <v>0</v>
          </cell>
          <cell r="L65">
            <v>0</v>
          </cell>
        </row>
        <row r="66">
          <cell r="F66">
            <v>308</v>
          </cell>
          <cell r="G66">
            <v>0</v>
          </cell>
          <cell r="H66">
            <v>0</v>
          </cell>
          <cell r="J66">
            <v>308</v>
          </cell>
          <cell r="K66">
            <v>0</v>
          </cell>
          <cell r="L66">
            <v>0</v>
          </cell>
        </row>
        <row r="67">
          <cell r="F67">
            <v>418</v>
          </cell>
          <cell r="G67">
            <v>0</v>
          </cell>
          <cell r="H67">
            <v>0</v>
          </cell>
          <cell r="J67">
            <v>418</v>
          </cell>
          <cell r="K67">
            <v>0</v>
          </cell>
          <cell r="L67">
            <v>0</v>
          </cell>
        </row>
        <row r="68">
          <cell r="F68">
            <v>735</v>
          </cell>
          <cell r="G68">
            <v>0</v>
          </cell>
          <cell r="H68">
            <v>0</v>
          </cell>
          <cell r="J68">
            <v>735</v>
          </cell>
          <cell r="K68">
            <v>0</v>
          </cell>
          <cell r="L68">
            <v>0</v>
          </cell>
        </row>
        <row r="69">
          <cell r="F69">
            <v>970</v>
          </cell>
          <cell r="G69">
            <v>0</v>
          </cell>
          <cell r="H69">
            <v>0</v>
          </cell>
          <cell r="J69">
            <v>970</v>
          </cell>
          <cell r="K69">
            <v>0</v>
          </cell>
          <cell r="L69">
            <v>0</v>
          </cell>
        </row>
        <row r="70">
          <cell r="F70">
            <v>1343</v>
          </cell>
          <cell r="G70">
            <v>0</v>
          </cell>
          <cell r="H70">
            <v>0</v>
          </cell>
          <cell r="J70">
            <v>1343</v>
          </cell>
          <cell r="K70">
            <v>0</v>
          </cell>
          <cell r="L70">
            <v>0</v>
          </cell>
        </row>
        <row r="71">
          <cell r="F71">
            <v>2287</v>
          </cell>
          <cell r="G71">
            <v>0</v>
          </cell>
          <cell r="H71">
            <v>0</v>
          </cell>
          <cell r="J71">
            <v>2287</v>
          </cell>
          <cell r="K71">
            <v>0</v>
          </cell>
          <cell r="L71">
            <v>0</v>
          </cell>
        </row>
        <row r="72">
          <cell r="F72">
            <v>3142</v>
          </cell>
          <cell r="G72">
            <v>0</v>
          </cell>
          <cell r="H72">
            <v>0</v>
          </cell>
          <cell r="J72">
            <v>3142</v>
          </cell>
          <cell r="K72">
            <v>0</v>
          </cell>
          <cell r="L72">
            <v>0</v>
          </cell>
        </row>
        <row r="73">
          <cell r="F73">
            <v>3723</v>
          </cell>
          <cell r="G73">
            <v>0</v>
          </cell>
          <cell r="H73">
            <v>0</v>
          </cell>
          <cell r="J73">
            <v>3723</v>
          </cell>
          <cell r="K73">
            <v>0</v>
          </cell>
          <cell r="L73">
            <v>0</v>
          </cell>
        </row>
        <row r="74">
          <cell r="F74">
            <v>4534</v>
          </cell>
          <cell r="G74">
            <v>0</v>
          </cell>
          <cell r="H74">
            <v>0</v>
          </cell>
          <cell r="J74">
            <v>4534</v>
          </cell>
          <cell r="K74">
            <v>0</v>
          </cell>
          <cell r="L74">
            <v>0</v>
          </cell>
        </row>
        <row r="75">
          <cell r="F75">
            <v>5445</v>
          </cell>
          <cell r="G75">
            <v>0</v>
          </cell>
          <cell r="H75">
            <v>0</v>
          </cell>
          <cell r="J75">
            <v>5445</v>
          </cell>
          <cell r="K75">
            <v>0</v>
          </cell>
          <cell r="L75">
            <v>0</v>
          </cell>
        </row>
        <row r="76">
          <cell r="F76">
            <v>7799</v>
          </cell>
          <cell r="G76">
            <v>0</v>
          </cell>
          <cell r="H76">
            <v>0</v>
          </cell>
          <cell r="J76">
            <v>7799</v>
          </cell>
          <cell r="K76">
            <v>0</v>
          </cell>
          <cell r="L76">
            <v>0</v>
          </cell>
        </row>
        <row r="77">
          <cell r="F77">
            <v>9712</v>
          </cell>
          <cell r="G77">
            <v>0</v>
          </cell>
          <cell r="H77">
            <v>0</v>
          </cell>
          <cell r="J77">
            <v>9712</v>
          </cell>
          <cell r="K77">
            <v>0</v>
          </cell>
          <cell r="L77">
            <v>0</v>
          </cell>
        </row>
        <row r="78">
          <cell r="F78">
            <v>0</v>
          </cell>
          <cell r="G78">
            <v>0</v>
          </cell>
          <cell r="H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F79">
            <v>11594</v>
          </cell>
          <cell r="G79">
            <v>0</v>
          </cell>
          <cell r="H79">
            <v>0</v>
          </cell>
          <cell r="J79">
            <v>11594</v>
          </cell>
          <cell r="K79">
            <v>0</v>
          </cell>
          <cell r="L79">
            <v>0</v>
          </cell>
        </row>
        <row r="80">
          <cell r="F80">
            <v>0</v>
          </cell>
          <cell r="G80">
            <v>0</v>
          </cell>
          <cell r="H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F81">
            <v>0</v>
          </cell>
          <cell r="G81">
            <v>0</v>
          </cell>
          <cell r="H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F82">
            <v>393</v>
          </cell>
          <cell r="G82">
            <v>0</v>
          </cell>
          <cell r="H82">
            <v>0</v>
          </cell>
          <cell r="J82">
            <v>393</v>
          </cell>
          <cell r="K82">
            <v>0</v>
          </cell>
          <cell r="L82">
            <v>0</v>
          </cell>
        </row>
        <row r="83">
          <cell r="F83">
            <v>532</v>
          </cell>
          <cell r="G83">
            <v>0</v>
          </cell>
          <cell r="H83">
            <v>0</v>
          </cell>
          <cell r="J83">
            <v>532</v>
          </cell>
          <cell r="K83">
            <v>0</v>
          </cell>
          <cell r="L83">
            <v>0</v>
          </cell>
        </row>
        <row r="84">
          <cell r="F84">
            <v>725</v>
          </cell>
          <cell r="G84">
            <v>0</v>
          </cell>
          <cell r="H84">
            <v>0</v>
          </cell>
          <cell r="J84">
            <v>725</v>
          </cell>
          <cell r="K84">
            <v>0</v>
          </cell>
          <cell r="L84">
            <v>0</v>
          </cell>
        </row>
        <row r="85">
          <cell r="F85">
            <v>914</v>
          </cell>
          <cell r="G85">
            <v>0</v>
          </cell>
          <cell r="H85">
            <v>0</v>
          </cell>
          <cell r="J85">
            <v>914</v>
          </cell>
          <cell r="K85">
            <v>0</v>
          </cell>
          <cell r="L85">
            <v>0</v>
          </cell>
        </row>
        <row r="86">
          <cell r="F86">
            <v>1619</v>
          </cell>
          <cell r="G86">
            <v>0</v>
          </cell>
          <cell r="H86">
            <v>0</v>
          </cell>
          <cell r="J86">
            <v>1619</v>
          </cell>
          <cell r="K86">
            <v>0</v>
          </cell>
          <cell r="L86">
            <v>0</v>
          </cell>
        </row>
        <row r="87">
          <cell r="F87">
            <v>2055</v>
          </cell>
          <cell r="G87">
            <v>0</v>
          </cell>
          <cell r="H87">
            <v>0</v>
          </cell>
          <cell r="J87">
            <v>2055</v>
          </cell>
          <cell r="K87">
            <v>0</v>
          </cell>
          <cell r="L87">
            <v>0</v>
          </cell>
        </row>
        <row r="88">
          <cell r="F88">
            <v>2958</v>
          </cell>
          <cell r="G88">
            <v>0</v>
          </cell>
          <cell r="H88">
            <v>0</v>
          </cell>
          <cell r="J88">
            <v>2958</v>
          </cell>
          <cell r="K88">
            <v>0</v>
          </cell>
          <cell r="L88">
            <v>0</v>
          </cell>
        </row>
        <row r="89">
          <cell r="F89">
            <v>5773</v>
          </cell>
          <cell r="G89">
            <v>0</v>
          </cell>
          <cell r="H89">
            <v>0</v>
          </cell>
          <cell r="J89">
            <v>5773</v>
          </cell>
          <cell r="K89">
            <v>0</v>
          </cell>
          <cell r="L89">
            <v>0</v>
          </cell>
        </row>
        <row r="90">
          <cell r="F90">
            <v>684</v>
          </cell>
          <cell r="G90">
            <v>0</v>
          </cell>
          <cell r="H90">
            <v>0</v>
          </cell>
          <cell r="J90">
            <v>684</v>
          </cell>
          <cell r="K90">
            <v>0</v>
          </cell>
          <cell r="L90">
            <v>0</v>
          </cell>
        </row>
        <row r="91">
          <cell r="F91">
            <v>867</v>
          </cell>
          <cell r="G91">
            <v>0</v>
          </cell>
          <cell r="H91">
            <v>0</v>
          </cell>
          <cell r="J91">
            <v>867</v>
          </cell>
          <cell r="K91">
            <v>0</v>
          </cell>
          <cell r="L91">
            <v>0</v>
          </cell>
        </row>
        <row r="92">
          <cell r="F92">
            <v>1208</v>
          </cell>
          <cell r="G92">
            <v>0</v>
          </cell>
          <cell r="H92">
            <v>0</v>
          </cell>
          <cell r="J92">
            <v>1208</v>
          </cell>
          <cell r="K92">
            <v>0</v>
          </cell>
          <cell r="L92">
            <v>0</v>
          </cell>
        </row>
        <row r="93">
          <cell r="F93">
            <v>1981</v>
          </cell>
          <cell r="G93">
            <v>0</v>
          </cell>
          <cell r="H93">
            <v>0</v>
          </cell>
          <cell r="J93">
            <v>1981</v>
          </cell>
          <cell r="K93">
            <v>0</v>
          </cell>
          <cell r="L93">
            <v>0</v>
          </cell>
        </row>
        <row r="94">
          <cell r="F94">
            <v>2839</v>
          </cell>
          <cell r="G94">
            <v>0</v>
          </cell>
          <cell r="H94">
            <v>0</v>
          </cell>
          <cell r="J94">
            <v>2839</v>
          </cell>
          <cell r="K94">
            <v>0</v>
          </cell>
          <cell r="L94">
            <v>0</v>
          </cell>
        </row>
        <row r="95">
          <cell r="F95">
            <v>4564</v>
          </cell>
          <cell r="G95">
            <v>0</v>
          </cell>
          <cell r="H95">
            <v>0</v>
          </cell>
          <cell r="J95">
            <v>4564</v>
          </cell>
          <cell r="K95">
            <v>0</v>
          </cell>
          <cell r="L95">
            <v>0</v>
          </cell>
        </row>
        <row r="96">
          <cell r="F96">
            <v>0</v>
          </cell>
          <cell r="G96">
            <v>0</v>
          </cell>
          <cell r="H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F97">
            <v>7930</v>
          </cell>
          <cell r="G97">
            <v>0</v>
          </cell>
          <cell r="H97">
            <v>0</v>
          </cell>
          <cell r="J97">
            <v>7930</v>
          </cell>
          <cell r="K97">
            <v>0</v>
          </cell>
          <cell r="L97">
            <v>0</v>
          </cell>
        </row>
        <row r="98">
          <cell r="F98">
            <v>832</v>
          </cell>
          <cell r="G98">
            <v>0</v>
          </cell>
          <cell r="H98">
            <v>0</v>
          </cell>
          <cell r="J98">
            <v>832</v>
          </cell>
          <cell r="K98">
            <v>0</v>
          </cell>
          <cell r="L98">
            <v>0</v>
          </cell>
        </row>
        <row r="99">
          <cell r="F99">
            <v>1174</v>
          </cell>
          <cell r="G99">
            <v>0</v>
          </cell>
          <cell r="H99">
            <v>0</v>
          </cell>
          <cell r="J99">
            <v>1174</v>
          </cell>
          <cell r="K99">
            <v>0</v>
          </cell>
          <cell r="L99">
            <v>0</v>
          </cell>
        </row>
        <row r="100">
          <cell r="F100">
            <v>1530</v>
          </cell>
          <cell r="G100">
            <v>0</v>
          </cell>
          <cell r="H100">
            <v>0</v>
          </cell>
          <cell r="J100">
            <v>1530</v>
          </cell>
          <cell r="K100">
            <v>0</v>
          </cell>
          <cell r="L100">
            <v>0</v>
          </cell>
        </row>
        <row r="101">
          <cell r="F101">
            <v>2507</v>
          </cell>
          <cell r="G101">
            <v>0</v>
          </cell>
          <cell r="H101">
            <v>0</v>
          </cell>
          <cell r="J101">
            <v>2507</v>
          </cell>
          <cell r="K101">
            <v>0</v>
          </cell>
          <cell r="L101">
            <v>0</v>
          </cell>
        </row>
        <row r="102">
          <cell r="F102">
            <v>3710</v>
          </cell>
          <cell r="G102">
            <v>0</v>
          </cell>
          <cell r="H102">
            <v>0</v>
          </cell>
          <cell r="J102">
            <v>3710</v>
          </cell>
          <cell r="K102">
            <v>0</v>
          </cell>
          <cell r="L102">
            <v>0</v>
          </cell>
        </row>
        <row r="103">
          <cell r="F103">
            <v>5950</v>
          </cell>
          <cell r="G103">
            <v>0</v>
          </cell>
          <cell r="H103">
            <v>0</v>
          </cell>
          <cell r="J103">
            <v>5950</v>
          </cell>
          <cell r="K103">
            <v>0</v>
          </cell>
          <cell r="L103">
            <v>0</v>
          </cell>
        </row>
        <row r="104">
          <cell r="F104">
            <v>0</v>
          </cell>
          <cell r="G104">
            <v>0</v>
          </cell>
          <cell r="H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F105">
            <v>10376</v>
          </cell>
          <cell r="G105">
            <v>0</v>
          </cell>
          <cell r="H105">
            <v>0</v>
          </cell>
          <cell r="J105">
            <v>10376</v>
          </cell>
          <cell r="K105">
            <v>0</v>
          </cell>
          <cell r="L105">
            <v>0</v>
          </cell>
        </row>
        <row r="106">
          <cell r="F106">
            <v>1514</v>
          </cell>
          <cell r="G106">
            <v>0</v>
          </cell>
          <cell r="H106">
            <v>0</v>
          </cell>
          <cell r="J106">
            <v>1514</v>
          </cell>
          <cell r="K106">
            <v>0</v>
          </cell>
          <cell r="L106">
            <v>0</v>
          </cell>
        </row>
        <row r="107">
          <cell r="F107">
            <v>2200</v>
          </cell>
          <cell r="G107">
            <v>0</v>
          </cell>
          <cell r="H107">
            <v>0</v>
          </cell>
          <cell r="J107">
            <v>2200</v>
          </cell>
          <cell r="K107">
            <v>0</v>
          </cell>
          <cell r="L107">
            <v>0</v>
          </cell>
        </row>
        <row r="108">
          <cell r="F108">
            <v>3952</v>
          </cell>
          <cell r="G108">
            <v>0</v>
          </cell>
          <cell r="H108">
            <v>0</v>
          </cell>
          <cell r="J108">
            <v>3952</v>
          </cell>
          <cell r="K108">
            <v>0</v>
          </cell>
          <cell r="L108">
            <v>0</v>
          </cell>
        </row>
        <row r="109">
          <cell r="F109">
            <v>0</v>
          </cell>
          <cell r="G109">
            <v>0</v>
          </cell>
          <cell r="H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F110">
            <v>13579</v>
          </cell>
          <cell r="G110">
            <v>0</v>
          </cell>
          <cell r="H110">
            <v>0</v>
          </cell>
          <cell r="J110">
            <v>13579</v>
          </cell>
          <cell r="K110">
            <v>0</v>
          </cell>
          <cell r="L110">
            <v>0</v>
          </cell>
        </row>
        <row r="111">
          <cell r="F111">
            <v>6417</v>
          </cell>
          <cell r="G111">
            <v>0</v>
          </cell>
          <cell r="H111">
            <v>0</v>
          </cell>
          <cell r="J111">
            <v>6417</v>
          </cell>
          <cell r="K111">
            <v>0</v>
          </cell>
          <cell r="L111">
            <v>0</v>
          </cell>
        </row>
        <row r="112">
          <cell r="F112">
            <v>6468</v>
          </cell>
          <cell r="G112">
            <v>0</v>
          </cell>
          <cell r="H112">
            <v>0</v>
          </cell>
          <cell r="J112">
            <v>6468</v>
          </cell>
          <cell r="K112">
            <v>0</v>
          </cell>
          <cell r="L112">
            <v>0</v>
          </cell>
        </row>
        <row r="113">
          <cell r="F113">
            <v>8335</v>
          </cell>
          <cell r="G113">
            <v>0</v>
          </cell>
          <cell r="H113">
            <v>0</v>
          </cell>
          <cell r="J113">
            <v>8335</v>
          </cell>
          <cell r="K113">
            <v>0</v>
          </cell>
          <cell r="L113">
            <v>0</v>
          </cell>
        </row>
        <row r="114">
          <cell r="F114">
            <v>7252</v>
          </cell>
          <cell r="G114">
            <v>0</v>
          </cell>
          <cell r="H114">
            <v>0</v>
          </cell>
          <cell r="J114">
            <v>7252</v>
          </cell>
          <cell r="K114">
            <v>0</v>
          </cell>
          <cell r="L114">
            <v>0</v>
          </cell>
        </row>
        <row r="115">
          <cell r="F115">
            <v>7320</v>
          </cell>
          <cell r="G115">
            <v>0</v>
          </cell>
          <cell r="H115">
            <v>0</v>
          </cell>
          <cell r="J115">
            <v>7320</v>
          </cell>
          <cell r="K115">
            <v>0</v>
          </cell>
          <cell r="L115">
            <v>0</v>
          </cell>
        </row>
        <row r="116">
          <cell r="F116">
            <v>0</v>
          </cell>
          <cell r="G116">
            <v>0</v>
          </cell>
          <cell r="H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F117">
            <v>9424</v>
          </cell>
          <cell r="G117">
            <v>0</v>
          </cell>
          <cell r="H117">
            <v>0</v>
          </cell>
          <cell r="J117">
            <v>9424</v>
          </cell>
          <cell r="K117">
            <v>0</v>
          </cell>
          <cell r="L117">
            <v>0</v>
          </cell>
        </row>
        <row r="118">
          <cell r="F118">
            <v>512</v>
          </cell>
          <cell r="G118">
            <v>0</v>
          </cell>
          <cell r="H118">
            <v>0</v>
          </cell>
          <cell r="J118">
            <v>512</v>
          </cell>
          <cell r="K118">
            <v>0</v>
          </cell>
          <cell r="L118">
            <v>0</v>
          </cell>
        </row>
        <row r="119">
          <cell r="F119">
            <v>306</v>
          </cell>
          <cell r="G119">
            <v>0</v>
          </cell>
          <cell r="H119">
            <v>0</v>
          </cell>
          <cell r="J119">
            <v>306</v>
          </cell>
          <cell r="K119">
            <v>0</v>
          </cell>
          <cell r="L119">
            <v>0</v>
          </cell>
        </row>
        <row r="120">
          <cell r="F120">
            <v>807</v>
          </cell>
          <cell r="G120">
            <v>0</v>
          </cell>
          <cell r="H120">
            <v>0</v>
          </cell>
          <cell r="J120">
            <v>807</v>
          </cell>
          <cell r="K120">
            <v>0</v>
          </cell>
          <cell r="L120">
            <v>0</v>
          </cell>
        </row>
        <row r="121">
          <cell r="F121">
            <v>533</v>
          </cell>
          <cell r="G121">
            <v>0</v>
          </cell>
          <cell r="H121">
            <v>0</v>
          </cell>
          <cell r="J121">
            <v>533</v>
          </cell>
          <cell r="K121">
            <v>0</v>
          </cell>
          <cell r="L121">
            <v>0</v>
          </cell>
        </row>
        <row r="122">
          <cell r="F122">
            <v>329</v>
          </cell>
          <cell r="G122">
            <v>0</v>
          </cell>
          <cell r="H122">
            <v>0</v>
          </cell>
          <cell r="J122">
            <v>329</v>
          </cell>
          <cell r="K122">
            <v>0</v>
          </cell>
          <cell r="L122">
            <v>0</v>
          </cell>
        </row>
        <row r="123">
          <cell r="F123">
            <v>392</v>
          </cell>
          <cell r="G123">
            <v>0</v>
          </cell>
          <cell r="H123">
            <v>0</v>
          </cell>
          <cell r="J123">
            <v>392</v>
          </cell>
          <cell r="K123">
            <v>0</v>
          </cell>
          <cell r="L123">
            <v>0</v>
          </cell>
        </row>
        <row r="124">
          <cell r="F124">
            <v>464</v>
          </cell>
          <cell r="G124">
            <v>0</v>
          </cell>
          <cell r="H124">
            <v>0</v>
          </cell>
          <cell r="J124">
            <v>464</v>
          </cell>
          <cell r="K124">
            <v>0</v>
          </cell>
          <cell r="L124">
            <v>0</v>
          </cell>
        </row>
        <row r="125">
          <cell r="F125">
            <v>0</v>
          </cell>
          <cell r="G125">
            <v>0</v>
          </cell>
          <cell r="H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F126">
            <v>0</v>
          </cell>
          <cell r="G126">
            <v>0</v>
          </cell>
          <cell r="H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F127">
            <v>0</v>
          </cell>
          <cell r="G127">
            <v>0</v>
          </cell>
          <cell r="H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F128">
            <v>0</v>
          </cell>
          <cell r="G128">
            <v>0</v>
          </cell>
          <cell r="H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F129">
            <v>0</v>
          </cell>
          <cell r="G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F130">
            <v>0</v>
          </cell>
          <cell r="G130">
            <v>0</v>
          </cell>
          <cell r="H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F131">
            <v>0</v>
          </cell>
          <cell r="G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F132">
            <v>0</v>
          </cell>
          <cell r="G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F133">
            <v>0</v>
          </cell>
          <cell r="G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F134">
            <v>0</v>
          </cell>
          <cell r="G134">
            <v>0</v>
          </cell>
          <cell r="H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F135">
            <v>0</v>
          </cell>
          <cell r="G135">
            <v>0</v>
          </cell>
          <cell r="H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F136">
            <v>0</v>
          </cell>
          <cell r="G136">
            <v>0</v>
          </cell>
          <cell r="H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F137">
            <v>378</v>
          </cell>
          <cell r="G137">
            <v>0</v>
          </cell>
          <cell r="H137">
            <v>0</v>
          </cell>
          <cell r="J137">
            <v>378</v>
          </cell>
          <cell r="K137">
            <v>0</v>
          </cell>
          <cell r="L137">
            <v>0</v>
          </cell>
        </row>
        <row r="138">
          <cell r="F138">
            <v>461</v>
          </cell>
          <cell r="G138">
            <v>0</v>
          </cell>
          <cell r="H138">
            <v>0</v>
          </cell>
          <cell r="J138">
            <v>461</v>
          </cell>
          <cell r="K138">
            <v>0</v>
          </cell>
          <cell r="L138">
            <v>0</v>
          </cell>
        </row>
        <row r="139">
          <cell r="F139">
            <v>562</v>
          </cell>
          <cell r="G139">
            <v>0</v>
          </cell>
          <cell r="H139">
            <v>0</v>
          </cell>
          <cell r="J139">
            <v>562</v>
          </cell>
          <cell r="K139">
            <v>0</v>
          </cell>
          <cell r="L139">
            <v>0</v>
          </cell>
        </row>
        <row r="140">
          <cell r="F140">
            <v>656</v>
          </cell>
          <cell r="G140">
            <v>0</v>
          </cell>
          <cell r="H140">
            <v>0</v>
          </cell>
          <cell r="J140">
            <v>656</v>
          </cell>
          <cell r="K140">
            <v>0</v>
          </cell>
          <cell r="L140">
            <v>0</v>
          </cell>
        </row>
        <row r="141">
          <cell r="F141">
            <v>775</v>
          </cell>
          <cell r="G141">
            <v>0</v>
          </cell>
          <cell r="H141">
            <v>0</v>
          </cell>
          <cell r="J141">
            <v>775</v>
          </cell>
          <cell r="K141">
            <v>0</v>
          </cell>
          <cell r="L141">
            <v>0</v>
          </cell>
        </row>
        <row r="142">
          <cell r="F142">
            <v>828</v>
          </cell>
          <cell r="G142">
            <v>0</v>
          </cell>
          <cell r="H142">
            <v>0</v>
          </cell>
          <cell r="J142">
            <v>828</v>
          </cell>
          <cell r="K142">
            <v>0</v>
          </cell>
          <cell r="L142">
            <v>0</v>
          </cell>
        </row>
        <row r="143">
          <cell r="F143">
            <v>953</v>
          </cell>
          <cell r="G143">
            <v>0</v>
          </cell>
          <cell r="H143">
            <v>0</v>
          </cell>
          <cell r="J143">
            <v>953</v>
          </cell>
          <cell r="K143">
            <v>0</v>
          </cell>
          <cell r="L143">
            <v>0</v>
          </cell>
        </row>
        <row r="144">
          <cell r="F144">
            <v>1075</v>
          </cell>
          <cell r="G144">
            <v>0</v>
          </cell>
          <cell r="H144">
            <v>0</v>
          </cell>
          <cell r="J144">
            <v>1075</v>
          </cell>
          <cell r="K144">
            <v>0</v>
          </cell>
          <cell r="L144">
            <v>0</v>
          </cell>
        </row>
        <row r="145">
          <cell r="F145">
            <v>1233</v>
          </cell>
          <cell r="G145">
            <v>0</v>
          </cell>
          <cell r="H145">
            <v>0</v>
          </cell>
          <cell r="J145">
            <v>1233</v>
          </cell>
          <cell r="K145">
            <v>0</v>
          </cell>
          <cell r="L145">
            <v>0</v>
          </cell>
        </row>
        <row r="146">
          <cell r="F146">
            <v>1368</v>
          </cell>
          <cell r="G146">
            <v>0</v>
          </cell>
          <cell r="H146">
            <v>0</v>
          </cell>
          <cell r="J146">
            <v>1368</v>
          </cell>
          <cell r="K146">
            <v>0</v>
          </cell>
          <cell r="L146">
            <v>0</v>
          </cell>
        </row>
        <row r="147">
          <cell r="F147">
            <v>0</v>
          </cell>
          <cell r="G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</row>
        <row r="148">
          <cell r="F148">
            <v>1772</v>
          </cell>
          <cell r="G148">
            <v>0</v>
          </cell>
          <cell r="H148">
            <v>0</v>
          </cell>
          <cell r="J148">
            <v>1772</v>
          </cell>
          <cell r="K148">
            <v>0</v>
          </cell>
          <cell r="L148">
            <v>0</v>
          </cell>
        </row>
        <row r="149">
          <cell r="F149">
            <v>1772</v>
          </cell>
          <cell r="G149">
            <v>0</v>
          </cell>
          <cell r="H149">
            <v>0</v>
          </cell>
          <cell r="J149">
            <v>1772</v>
          </cell>
          <cell r="K149">
            <v>0</v>
          </cell>
          <cell r="L149">
            <v>0</v>
          </cell>
        </row>
        <row r="150">
          <cell r="F150">
            <v>2004</v>
          </cell>
          <cell r="G150">
            <v>0</v>
          </cell>
          <cell r="H150">
            <v>0</v>
          </cell>
          <cell r="J150">
            <v>2004</v>
          </cell>
          <cell r="K150">
            <v>0</v>
          </cell>
          <cell r="L150">
            <v>0</v>
          </cell>
        </row>
        <row r="151">
          <cell r="F151">
            <v>2533</v>
          </cell>
          <cell r="G151">
            <v>0</v>
          </cell>
          <cell r="H151">
            <v>0</v>
          </cell>
          <cell r="J151">
            <v>2533</v>
          </cell>
          <cell r="K151">
            <v>0</v>
          </cell>
          <cell r="L151">
            <v>0</v>
          </cell>
        </row>
        <row r="152">
          <cell r="F152">
            <v>2889</v>
          </cell>
          <cell r="G152">
            <v>0</v>
          </cell>
          <cell r="H152">
            <v>0</v>
          </cell>
          <cell r="J152">
            <v>2889</v>
          </cell>
          <cell r="K152">
            <v>0</v>
          </cell>
          <cell r="L152">
            <v>0</v>
          </cell>
        </row>
        <row r="153">
          <cell r="F153">
            <v>3092</v>
          </cell>
          <cell r="G153">
            <v>0</v>
          </cell>
          <cell r="H153">
            <v>0</v>
          </cell>
          <cell r="J153">
            <v>3092</v>
          </cell>
          <cell r="K153">
            <v>0</v>
          </cell>
          <cell r="L153">
            <v>0</v>
          </cell>
        </row>
        <row r="154">
          <cell r="F154">
            <v>851</v>
          </cell>
          <cell r="G154">
            <v>0</v>
          </cell>
          <cell r="H154">
            <v>0</v>
          </cell>
          <cell r="J154">
            <v>851</v>
          </cell>
          <cell r="K154">
            <v>0</v>
          </cell>
          <cell r="L154">
            <v>0</v>
          </cell>
        </row>
        <row r="155">
          <cell r="F155">
            <v>1017</v>
          </cell>
          <cell r="G155">
            <v>0</v>
          </cell>
          <cell r="H155">
            <v>0</v>
          </cell>
          <cell r="J155">
            <v>1017</v>
          </cell>
          <cell r="K155">
            <v>0</v>
          </cell>
          <cell r="L155">
            <v>0</v>
          </cell>
        </row>
        <row r="156">
          <cell r="F156">
            <v>543</v>
          </cell>
          <cell r="G156">
            <v>0</v>
          </cell>
          <cell r="H156">
            <v>0</v>
          </cell>
          <cell r="J156">
            <v>543</v>
          </cell>
          <cell r="K156">
            <v>0</v>
          </cell>
          <cell r="L156">
            <v>0</v>
          </cell>
        </row>
        <row r="157">
          <cell r="F157">
            <v>2672</v>
          </cell>
          <cell r="G157">
            <v>0</v>
          </cell>
          <cell r="H157">
            <v>0</v>
          </cell>
          <cell r="J157">
            <v>2672</v>
          </cell>
          <cell r="K157">
            <v>0</v>
          </cell>
          <cell r="L157">
            <v>0</v>
          </cell>
        </row>
        <row r="158">
          <cell r="F158">
            <v>533</v>
          </cell>
          <cell r="G158">
            <v>0</v>
          </cell>
          <cell r="H158">
            <v>0</v>
          </cell>
          <cell r="J158">
            <v>533</v>
          </cell>
          <cell r="K158">
            <v>0</v>
          </cell>
          <cell r="L158">
            <v>0</v>
          </cell>
        </row>
        <row r="159">
          <cell r="F159">
            <v>736</v>
          </cell>
          <cell r="G159">
            <v>0</v>
          </cell>
          <cell r="H159">
            <v>0</v>
          </cell>
          <cell r="J159">
            <v>736</v>
          </cell>
          <cell r="K159">
            <v>0</v>
          </cell>
          <cell r="L159">
            <v>0</v>
          </cell>
        </row>
        <row r="160">
          <cell r="F160">
            <v>1463</v>
          </cell>
          <cell r="G160">
            <v>0</v>
          </cell>
          <cell r="H160">
            <v>0</v>
          </cell>
          <cell r="J160">
            <v>1463</v>
          </cell>
          <cell r="K160">
            <v>0</v>
          </cell>
          <cell r="L160">
            <v>0</v>
          </cell>
        </row>
        <row r="161">
          <cell r="F161">
            <v>2187</v>
          </cell>
          <cell r="G161">
            <v>0</v>
          </cell>
          <cell r="H161">
            <v>0</v>
          </cell>
          <cell r="J161">
            <v>2187</v>
          </cell>
          <cell r="K161">
            <v>0</v>
          </cell>
          <cell r="L161">
            <v>0</v>
          </cell>
        </row>
        <row r="162">
          <cell r="F162">
            <v>3591</v>
          </cell>
          <cell r="G162">
            <v>0</v>
          </cell>
          <cell r="H162">
            <v>0</v>
          </cell>
          <cell r="J162">
            <v>3591</v>
          </cell>
          <cell r="K162">
            <v>0</v>
          </cell>
          <cell r="L162">
            <v>0</v>
          </cell>
        </row>
        <row r="163">
          <cell r="F163">
            <v>698</v>
          </cell>
          <cell r="G163">
            <v>0</v>
          </cell>
          <cell r="H163">
            <v>0</v>
          </cell>
          <cell r="J163">
            <v>698</v>
          </cell>
          <cell r="K163">
            <v>0</v>
          </cell>
          <cell r="L163">
            <v>0</v>
          </cell>
        </row>
        <row r="164">
          <cell r="F164">
            <v>1291</v>
          </cell>
          <cell r="G164">
            <v>0</v>
          </cell>
          <cell r="H164">
            <v>0</v>
          </cell>
          <cell r="J164">
            <v>1291</v>
          </cell>
          <cell r="K164">
            <v>0</v>
          </cell>
          <cell r="L164">
            <v>0</v>
          </cell>
        </row>
        <row r="165">
          <cell r="F165">
            <v>2802</v>
          </cell>
          <cell r="G165">
            <v>0</v>
          </cell>
          <cell r="H165">
            <v>0</v>
          </cell>
          <cell r="J165">
            <v>2802</v>
          </cell>
          <cell r="K165">
            <v>0</v>
          </cell>
          <cell r="L165">
            <v>0</v>
          </cell>
        </row>
        <row r="166">
          <cell r="F166">
            <v>917</v>
          </cell>
          <cell r="G166">
            <v>0</v>
          </cell>
          <cell r="H166">
            <v>0</v>
          </cell>
          <cell r="J166">
            <v>917</v>
          </cell>
          <cell r="K166">
            <v>0</v>
          </cell>
          <cell r="L166">
            <v>0</v>
          </cell>
        </row>
        <row r="167">
          <cell r="F167">
            <v>920</v>
          </cell>
          <cell r="G167">
            <v>0</v>
          </cell>
          <cell r="H167">
            <v>0</v>
          </cell>
          <cell r="J167">
            <v>920</v>
          </cell>
          <cell r="K167">
            <v>0</v>
          </cell>
          <cell r="L167">
            <v>0</v>
          </cell>
        </row>
        <row r="168">
          <cell r="F168">
            <v>1280</v>
          </cell>
          <cell r="G168">
            <v>0</v>
          </cell>
          <cell r="H168">
            <v>0</v>
          </cell>
          <cell r="J168">
            <v>1280</v>
          </cell>
          <cell r="K168">
            <v>0</v>
          </cell>
          <cell r="L168">
            <v>0</v>
          </cell>
        </row>
        <row r="169">
          <cell r="F169">
            <v>1141</v>
          </cell>
          <cell r="G169">
            <v>0</v>
          </cell>
          <cell r="H169">
            <v>0</v>
          </cell>
          <cell r="J169">
            <v>1141</v>
          </cell>
          <cell r="K169">
            <v>0</v>
          </cell>
          <cell r="L169">
            <v>0</v>
          </cell>
        </row>
        <row r="170">
          <cell r="F170">
            <v>1507</v>
          </cell>
          <cell r="G170">
            <v>0</v>
          </cell>
          <cell r="H170">
            <v>0</v>
          </cell>
          <cell r="J170">
            <v>1507</v>
          </cell>
          <cell r="K170">
            <v>0</v>
          </cell>
          <cell r="L170">
            <v>0</v>
          </cell>
        </row>
        <row r="171">
          <cell r="F171">
            <v>2119</v>
          </cell>
          <cell r="G171">
            <v>0</v>
          </cell>
          <cell r="H171">
            <v>0</v>
          </cell>
          <cell r="J171">
            <v>2119</v>
          </cell>
          <cell r="K171">
            <v>0</v>
          </cell>
          <cell r="L171">
            <v>0</v>
          </cell>
        </row>
        <row r="172">
          <cell r="F172">
            <v>2258</v>
          </cell>
          <cell r="G172">
            <v>0</v>
          </cell>
          <cell r="H172">
            <v>0</v>
          </cell>
          <cell r="J172">
            <v>2258</v>
          </cell>
          <cell r="K172">
            <v>0</v>
          </cell>
          <cell r="L172">
            <v>0</v>
          </cell>
        </row>
        <row r="173">
          <cell r="F173">
            <v>2800</v>
          </cell>
          <cell r="G173">
            <v>0</v>
          </cell>
          <cell r="H173">
            <v>0</v>
          </cell>
          <cell r="J173">
            <v>2800</v>
          </cell>
          <cell r="K173">
            <v>0</v>
          </cell>
          <cell r="L173">
            <v>0</v>
          </cell>
        </row>
        <row r="174">
          <cell r="F174">
            <v>695</v>
          </cell>
          <cell r="G174">
            <v>0</v>
          </cell>
          <cell r="H174">
            <v>0</v>
          </cell>
          <cell r="J174">
            <v>695</v>
          </cell>
          <cell r="K174">
            <v>0</v>
          </cell>
          <cell r="L174">
            <v>0</v>
          </cell>
        </row>
        <row r="175">
          <cell r="F175">
            <v>753</v>
          </cell>
          <cell r="G175">
            <v>0</v>
          </cell>
          <cell r="H175">
            <v>0</v>
          </cell>
          <cell r="J175">
            <v>753</v>
          </cell>
          <cell r="K175">
            <v>0</v>
          </cell>
          <cell r="L175">
            <v>0</v>
          </cell>
        </row>
        <row r="176">
          <cell r="F176">
            <v>2858</v>
          </cell>
          <cell r="G176">
            <v>0</v>
          </cell>
          <cell r="H176">
            <v>0</v>
          </cell>
          <cell r="J176">
            <v>2858</v>
          </cell>
          <cell r="K176">
            <v>0</v>
          </cell>
          <cell r="L176">
            <v>0</v>
          </cell>
        </row>
        <row r="177">
          <cell r="F177">
            <v>596</v>
          </cell>
          <cell r="G177">
            <v>0</v>
          </cell>
          <cell r="H177">
            <v>0</v>
          </cell>
          <cell r="J177">
            <v>596</v>
          </cell>
          <cell r="K177">
            <v>0</v>
          </cell>
          <cell r="L177">
            <v>0</v>
          </cell>
        </row>
        <row r="178">
          <cell r="F178">
            <v>712</v>
          </cell>
          <cell r="G178">
            <v>0</v>
          </cell>
          <cell r="H178">
            <v>0</v>
          </cell>
          <cell r="J178">
            <v>712</v>
          </cell>
          <cell r="K178">
            <v>0</v>
          </cell>
          <cell r="L178">
            <v>0</v>
          </cell>
        </row>
        <row r="179">
          <cell r="F179">
            <v>1053</v>
          </cell>
          <cell r="G179">
            <v>0</v>
          </cell>
          <cell r="H179">
            <v>0</v>
          </cell>
          <cell r="J179">
            <v>1053</v>
          </cell>
          <cell r="K179">
            <v>0</v>
          </cell>
          <cell r="L179">
            <v>0</v>
          </cell>
        </row>
        <row r="180">
          <cell r="F180">
            <v>1517</v>
          </cell>
          <cell r="G180">
            <v>0</v>
          </cell>
          <cell r="H180">
            <v>0</v>
          </cell>
          <cell r="J180">
            <v>1517</v>
          </cell>
          <cell r="K180">
            <v>0</v>
          </cell>
          <cell r="L180">
            <v>0</v>
          </cell>
        </row>
        <row r="181">
          <cell r="F181">
            <v>1846</v>
          </cell>
          <cell r="G181">
            <v>0</v>
          </cell>
          <cell r="H181">
            <v>0</v>
          </cell>
          <cell r="J181">
            <v>1846</v>
          </cell>
          <cell r="K181">
            <v>0</v>
          </cell>
          <cell r="L181">
            <v>0</v>
          </cell>
        </row>
        <row r="182">
          <cell r="F182">
            <v>3714</v>
          </cell>
          <cell r="G182">
            <v>0</v>
          </cell>
          <cell r="H182">
            <v>0</v>
          </cell>
          <cell r="J182">
            <v>3714</v>
          </cell>
          <cell r="K182">
            <v>0</v>
          </cell>
          <cell r="L182">
            <v>0</v>
          </cell>
        </row>
        <row r="183">
          <cell r="F183">
            <v>1369</v>
          </cell>
          <cell r="G183">
            <v>0</v>
          </cell>
          <cell r="H183">
            <v>0</v>
          </cell>
          <cell r="J183">
            <v>1369</v>
          </cell>
          <cell r="K183">
            <v>0</v>
          </cell>
          <cell r="L183">
            <v>0</v>
          </cell>
        </row>
        <row r="184">
          <cell r="F184">
            <v>200</v>
          </cell>
          <cell r="G184">
            <v>0</v>
          </cell>
          <cell r="H184">
            <v>0</v>
          </cell>
          <cell r="J184">
            <v>200</v>
          </cell>
          <cell r="K184">
            <v>0</v>
          </cell>
          <cell r="L184">
            <v>0</v>
          </cell>
        </row>
        <row r="185">
          <cell r="F185">
            <v>475</v>
          </cell>
          <cell r="G185">
            <v>0</v>
          </cell>
          <cell r="H185">
            <v>0</v>
          </cell>
          <cell r="J185">
            <v>475</v>
          </cell>
          <cell r="K185">
            <v>0</v>
          </cell>
          <cell r="L185">
            <v>0</v>
          </cell>
        </row>
        <row r="186">
          <cell r="F186">
            <v>698</v>
          </cell>
          <cell r="G186">
            <v>0</v>
          </cell>
          <cell r="H186">
            <v>0</v>
          </cell>
          <cell r="J186">
            <v>698</v>
          </cell>
          <cell r="K186">
            <v>0</v>
          </cell>
          <cell r="L186">
            <v>0</v>
          </cell>
        </row>
        <row r="187">
          <cell r="F187">
            <v>324</v>
          </cell>
          <cell r="G187">
            <v>0</v>
          </cell>
          <cell r="H187">
            <v>0</v>
          </cell>
          <cell r="J187">
            <v>324</v>
          </cell>
          <cell r="K187">
            <v>0</v>
          </cell>
          <cell r="L187">
            <v>0</v>
          </cell>
        </row>
        <row r="188">
          <cell r="F188">
            <v>557</v>
          </cell>
          <cell r="G188">
            <v>0</v>
          </cell>
          <cell r="H188">
            <v>0</v>
          </cell>
          <cell r="J188">
            <v>557</v>
          </cell>
          <cell r="K188">
            <v>0</v>
          </cell>
          <cell r="L188">
            <v>0</v>
          </cell>
        </row>
        <row r="189">
          <cell r="F189">
            <v>1013</v>
          </cell>
          <cell r="G189">
            <v>0</v>
          </cell>
          <cell r="H189">
            <v>0</v>
          </cell>
          <cell r="J189">
            <v>1013</v>
          </cell>
          <cell r="K189">
            <v>0</v>
          </cell>
          <cell r="L189">
            <v>0</v>
          </cell>
        </row>
        <row r="190">
          <cell r="F190">
            <v>1297</v>
          </cell>
          <cell r="G190">
            <v>0</v>
          </cell>
          <cell r="H190">
            <v>0</v>
          </cell>
          <cell r="J190">
            <v>1297</v>
          </cell>
          <cell r="K190">
            <v>0</v>
          </cell>
          <cell r="L190">
            <v>0</v>
          </cell>
        </row>
        <row r="191">
          <cell r="F191">
            <v>1693</v>
          </cell>
          <cell r="G191">
            <v>0</v>
          </cell>
          <cell r="H191">
            <v>0</v>
          </cell>
          <cell r="J191">
            <v>1693</v>
          </cell>
          <cell r="K191">
            <v>0</v>
          </cell>
          <cell r="L191">
            <v>0</v>
          </cell>
        </row>
        <row r="192">
          <cell r="F192">
            <v>2079</v>
          </cell>
          <cell r="G192">
            <v>0</v>
          </cell>
          <cell r="H192">
            <v>0</v>
          </cell>
          <cell r="J192">
            <v>2079</v>
          </cell>
          <cell r="K192">
            <v>0</v>
          </cell>
          <cell r="L192">
            <v>0</v>
          </cell>
        </row>
        <row r="193">
          <cell r="F193">
            <v>2409</v>
          </cell>
          <cell r="G193">
            <v>0</v>
          </cell>
          <cell r="H193">
            <v>0</v>
          </cell>
          <cell r="J193">
            <v>2409</v>
          </cell>
          <cell r="K193">
            <v>0</v>
          </cell>
          <cell r="L193">
            <v>0</v>
          </cell>
        </row>
        <row r="194">
          <cell r="F194">
            <v>3359</v>
          </cell>
          <cell r="G194">
            <v>0</v>
          </cell>
          <cell r="H194">
            <v>0</v>
          </cell>
          <cell r="J194">
            <v>3359</v>
          </cell>
          <cell r="K194">
            <v>0</v>
          </cell>
          <cell r="L194">
            <v>0</v>
          </cell>
        </row>
        <row r="195">
          <cell r="F195">
            <v>4274</v>
          </cell>
          <cell r="G195">
            <v>0</v>
          </cell>
          <cell r="H195">
            <v>0</v>
          </cell>
          <cell r="J195">
            <v>4274</v>
          </cell>
          <cell r="K195">
            <v>0</v>
          </cell>
          <cell r="L195">
            <v>0</v>
          </cell>
        </row>
        <row r="196">
          <cell r="F196">
            <v>4799</v>
          </cell>
          <cell r="G196">
            <v>0</v>
          </cell>
          <cell r="H196">
            <v>0</v>
          </cell>
          <cell r="J196">
            <v>4799</v>
          </cell>
          <cell r="K196">
            <v>0</v>
          </cell>
          <cell r="L196">
            <v>0</v>
          </cell>
        </row>
        <row r="197">
          <cell r="F197">
            <v>7646</v>
          </cell>
          <cell r="G197">
            <v>0</v>
          </cell>
          <cell r="H197">
            <v>0</v>
          </cell>
          <cell r="J197">
            <v>7646</v>
          </cell>
          <cell r="K197">
            <v>0</v>
          </cell>
          <cell r="L197">
            <v>0</v>
          </cell>
        </row>
        <row r="198">
          <cell r="F198">
            <v>1280</v>
          </cell>
          <cell r="G198">
            <v>0</v>
          </cell>
          <cell r="H198">
            <v>0</v>
          </cell>
          <cell r="J198">
            <v>1280</v>
          </cell>
          <cell r="K198">
            <v>0</v>
          </cell>
          <cell r="L198">
            <v>0</v>
          </cell>
        </row>
        <row r="199">
          <cell r="F199">
            <v>1610</v>
          </cell>
          <cell r="G199">
            <v>0</v>
          </cell>
          <cell r="H199">
            <v>0</v>
          </cell>
          <cell r="J199">
            <v>1610</v>
          </cell>
          <cell r="K199">
            <v>0</v>
          </cell>
          <cell r="L199">
            <v>0</v>
          </cell>
        </row>
        <row r="200">
          <cell r="F200">
            <v>2280</v>
          </cell>
          <cell r="G200">
            <v>0</v>
          </cell>
          <cell r="H200">
            <v>0</v>
          </cell>
          <cell r="J200">
            <v>2280</v>
          </cell>
          <cell r="K200">
            <v>0</v>
          </cell>
          <cell r="L200">
            <v>0</v>
          </cell>
        </row>
        <row r="201">
          <cell r="F201">
            <v>3040</v>
          </cell>
          <cell r="G201">
            <v>0</v>
          </cell>
          <cell r="H201">
            <v>0</v>
          </cell>
          <cell r="J201">
            <v>3040</v>
          </cell>
          <cell r="K201">
            <v>0</v>
          </cell>
          <cell r="L201">
            <v>0</v>
          </cell>
        </row>
        <row r="202">
          <cell r="F202">
            <v>4750</v>
          </cell>
          <cell r="G202">
            <v>0</v>
          </cell>
          <cell r="H202">
            <v>0</v>
          </cell>
          <cell r="J202">
            <v>4750</v>
          </cell>
          <cell r="K202">
            <v>0</v>
          </cell>
          <cell r="L202">
            <v>0</v>
          </cell>
        </row>
        <row r="203">
          <cell r="F203">
            <v>6180</v>
          </cell>
          <cell r="G203">
            <v>0</v>
          </cell>
          <cell r="H203">
            <v>0</v>
          </cell>
          <cell r="J203">
            <v>6180</v>
          </cell>
          <cell r="K203">
            <v>0</v>
          </cell>
          <cell r="L203">
            <v>0</v>
          </cell>
        </row>
        <row r="204">
          <cell r="F204">
            <v>12350</v>
          </cell>
          <cell r="G204">
            <v>0</v>
          </cell>
          <cell r="H204">
            <v>0</v>
          </cell>
          <cell r="J204">
            <v>12350</v>
          </cell>
          <cell r="K204">
            <v>0</v>
          </cell>
          <cell r="L204">
            <v>0</v>
          </cell>
        </row>
        <row r="205">
          <cell r="F205">
            <v>17770</v>
          </cell>
          <cell r="G205">
            <v>0</v>
          </cell>
          <cell r="H205">
            <v>0</v>
          </cell>
          <cell r="J205">
            <v>17770</v>
          </cell>
          <cell r="K205">
            <v>0</v>
          </cell>
          <cell r="L205">
            <v>0</v>
          </cell>
        </row>
        <row r="206">
          <cell r="F206">
            <v>3900</v>
          </cell>
          <cell r="G206">
            <v>0</v>
          </cell>
          <cell r="H206">
            <v>0</v>
          </cell>
          <cell r="J206">
            <v>3900</v>
          </cell>
          <cell r="K206">
            <v>0</v>
          </cell>
          <cell r="L206">
            <v>0</v>
          </cell>
        </row>
        <row r="207">
          <cell r="F207">
            <v>154</v>
          </cell>
          <cell r="G207">
            <v>0</v>
          </cell>
          <cell r="H207">
            <v>0</v>
          </cell>
          <cell r="J207">
            <v>154</v>
          </cell>
          <cell r="K207">
            <v>0</v>
          </cell>
          <cell r="L207">
            <v>0</v>
          </cell>
        </row>
        <row r="208">
          <cell r="F208">
            <v>0</v>
          </cell>
          <cell r="G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</row>
        <row r="209">
          <cell r="F209">
            <v>279</v>
          </cell>
          <cell r="G209">
            <v>0</v>
          </cell>
          <cell r="H209">
            <v>0</v>
          </cell>
          <cell r="J209">
            <v>279</v>
          </cell>
          <cell r="K209">
            <v>0</v>
          </cell>
          <cell r="L209">
            <v>0</v>
          </cell>
        </row>
        <row r="210">
          <cell r="F210">
            <v>334</v>
          </cell>
          <cell r="G210">
            <v>0</v>
          </cell>
          <cell r="H210">
            <v>0</v>
          </cell>
          <cell r="J210">
            <v>334</v>
          </cell>
          <cell r="K210">
            <v>0</v>
          </cell>
          <cell r="L210">
            <v>0</v>
          </cell>
        </row>
        <row r="211">
          <cell r="F211">
            <v>647</v>
          </cell>
          <cell r="G211">
            <v>0</v>
          </cell>
          <cell r="H211">
            <v>0</v>
          </cell>
          <cell r="J211">
            <v>647</v>
          </cell>
          <cell r="K211">
            <v>0</v>
          </cell>
          <cell r="L211">
            <v>0</v>
          </cell>
        </row>
        <row r="212">
          <cell r="F212">
            <v>968</v>
          </cell>
          <cell r="G212">
            <v>0</v>
          </cell>
          <cell r="H212">
            <v>0</v>
          </cell>
          <cell r="J212">
            <v>968</v>
          </cell>
          <cell r="K212">
            <v>0</v>
          </cell>
          <cell r="L212">
            <v>0</v>
          </cell>
        </row>
        <row r="213">
          <cell r="F213">
            <v>1265</v>
          </cell>
          <cell r="G213">
            <v>0</v>
          </cell>
          <cell r="H213">
            <v>0</v>
          </cell>
          <cell r="J213">
            <v>1265</v>
          </cell>
          <cell r="K213">
            <v>0</v>
          </cell>
          <cell r="L213">
            <v>0</v>
          </cell>
        </row>
        <row r="214">
          <cell r="F214">
            <v>1676</v>
          </cell>
          <cell r="G214">
            <v>0</v>
          </cell>
          <cell r="H214">
            <v>0</v>
          </cell>
          <cell r="J214">
            <v>1676</v>
          </cell>
          <cell r="K214">
            <v>0</v>
          </cell>
          <cell r="L214">
            <v>0</v>
          </cell>
        </row>
        <row r="215">
          <cell r="F215">
            <v>2187</v>
          </cell>
          <cell r="G215">
            <v>0</v>
          </cell>
          <cell r="H215">
            <v>0</v>
          </cell>
          <cell r="J215">
            <v>2187</v>
          </cell>
          <cell r="K215">
            <v>0</v>
          </cell>
          <cell r="L215">
            <v>0</v>
          </cell>
        </row>
        <row r="216">
          <cell r="F216">
            <v>3331</v>
          </cell>
          <cell r="G216">
            <v>0</v>
          </cell>
          <cell r="H216">
            <v>0</v>
          </cell>
          <cell r="J216">
            <v>3331</v>
          </cell>
          <cell r="K216">
            <v>0</v>
          </cell>
          <cell r="L216">
            <v>0</v>
          </cell>
        </row>
        <row r="217">
          <cell r="F217">
            <v>3942</v>
          </cell>
          <cell r="G217">
            <v>0</v>
          </cell>
          <cell r="H217">
            <v>0</v>
          </cell>
          <cell r="J217">
            <v>3942</v>
          </cell>
          <cell r="K217">
            <v>0</v>
          </cell>
          <cell r="L217">
            <v>0</v>
          </cell>
        </row>
        <row r="218">
          <cell r="F218">
            <v>195</v>
          </cell>
          <cell r="G218">
            <v>0</v>
          </cell>
          <cell r="H218">
            <v>0</v>
          </cell>
          <cell r="J218">
            <v>195</v>
          </cell>
          <cell r="K218">
            <v>0</v>
          </cell>
          <cell r="L218">
            <v>0</v>
          </cell>
        </row>
        <row r="219">
          <cell r="F219">
            <v>285</v>
          </cell>
          <cell r="G219">
            <v>0</v>
          </cell>
          <cell r="H219">
            <v>0</v>
          </cell>
          <cell r="J219">
            <v>285</v>
          </cell>
          <cell r="K219">
            <v>0</v>
          </cell>
          <cell r="L219">
            <v>0</v>
          </cell>
        </row>
        <row r="220">
          <cell r="F220">
            <v>470</v>
          </cell>
          <cell r="G220">
            <v>0</v>
          </cell>
          <cell r="H220">
            <v>0</v>
          </cell>
          <cell r="J220">
            <v>470</v>
          </cell>
          <cell r="K220">
            <v>0</v>
          </cell>
          <cell r="L220">
            <v>0</v>
          </cell>
        </row>
        <row r="221">
          <cell r="F221">
            <v>700</v>
          </cell>
          <cell r="G221">
            <v>0</v>
          </cell>
          <cell r="H221">
            <v>0</v>
          </cell>
          <cell r="J221">
            <v>700</v>
          </cell>
          <cell r="K221">
            <v>0</v>
          </cell>
          <cell r="L221">
            <v>0</v>
          </cell>
        </row>
        <row r="222">
          <cell r="F222">
            <v>565</v>
          </cell>
          <cell r="G222">
            <v>0</v>
          </cell>
          <cell r="H222">
            <v>0</v>
          </cell>
          <cell r="J222">
            <v>565</v>
          </cell>
          <cell r="K222">
            <v>0</v>
          </cell>
          <cell r="L222">
            <v>0</v>
          </cell>
        </row>
        <row r="223">
          <cell r="F223">
            <v>800</v>
          </cell>
          <cell r="G223">
            <v>0</v>
          </cell>
          <cell r="H223">
            <v>0</v>
          </cell>
          <cell r="J223">
            <v>800</v>
          </cell>
          <cell r="K223">
            <v>0</v>
          </cell>
          <cell r="L223">
            <v>0</v>
          </cell>
        </row>
        <row r="224">
          <cell r="F224">
            <v>1027</v>
          </cell>
          <cell r="G224">
            <v>0</v>
          </cell>
          <cell r="H224">
            <v>0</v>
          </cell>
          <cell r="J224">
            <v>1027</v>
          </cell>
          <cell r="K224">
            <v>0</v>
          </cell>
          <cell r="L224">
            <v>0</v>
          </cell>
        </row>
        <row r="225">
          <cell r="F225">
            <v>1570</v>
          </cell>
          <cell r="G225">
            <v>0</v>
          </cell>
          <cell r="H225">
            <v>0</v>
          </cell>
          <cell r="J225">
            <v>1570</v>
          </cell>
          <cell r="K225">
            <v>0</v>
          </cell>
          <cell r="L225">
            <v>0</v>
          </cell>
        </row>
        <row r="226">
          <cell r="F226">
            <v>2010</v>
          </cell>
          <cell r="G226">
            <v>0</v>
          </cell>
          <cell r="H226">
            <v>0</v>
          </cell>
          <cell r="J226">
            <v>2010</v>
          </cell>
          <cell r="K226">
            <v>0</v>
          </cell>
          <cell r="L226">
            <v>0</v>
          </cell>
        </row>
        <row r="227">
          <cell r="F227">
            <v>340</v>
          </cell>
          <cell r="G227">
            <v>0</v>
          </cell>
          <cell r="H227">
            <v>0</v>
          </cell>
          <cell r="J227">
            <v>340</v>
          </cell>
          <cell r="K227">
            <v>0</v>
          </cell>
          <cell r="L227">
            <v>0</v>
          </cell>
        </row>
        <row r="228">
          <cell r="F228">
            <v>530</v>
          </cell>
          <cell r="G228">
            <v>0</v>
          </cell>
          <cell r="H228">
            <v>0</v>
          </cell>
          <cell r="J228">
            <v>530</v>
          </cell>
          <cell r="K228">
            <v>0</v>
          </cell>
          <cell r="L228">
            <v>0</v>
          </cell>
        </row>
        <row r="229">
          <cell r="F229">
            <v>640</v>
          </cell>
          <cell r="G229">
            <v>0</v>
          </cell>
          <cell r="H229">
            <v>0</v>
          </cell>
          <cell r="J229">
            <v>640</v>
          </cell>
          <cell r="K229">
            <v>0</v>
          </cell>
          <cell r="L229">
            <v>0</v>
          </cell>
        </row>
        <row r="230">
          <cell r="F230">
            <v>850</v>
          </cell>
          <cell r="G230">
            <v>0</v>
          </cell>
          <cell r="H230">
            <v>0</v>
          </cell>
          <cell r="J230">
            <v>850</v>
          </cell>
          <cell r="K230">
            <v>0</v>
          </cell>
          <cell r="L230">
            <v>0</v>
          </cell>
        </row>
        <row r="231">
          <cell r="F231">
            <v>1190</v>
          </cell>
          <cell r="G231">
            <v>0</v>
          </cell>
          <cell r="H231">
            <v>0</v>
          </cell>
          <cell r="J231">
            <v>1190</v>
          </cell>
          <cell r="K231">
            <v>0</v>
          </cell>
          <cell r="L231">
            <v>0</v>
          </cell>
        </row>
        <row r="232">
          <cell r="F232">
            <v>1790</v>
          </cell>
          <cell r="G232">
            <v>0</v>
          </cell>
          <cell r="H232">
            <v>0</v>
          </cell>
          <cell r="J232">
            <v>1790</v>
          </cell>
          <cell r="K232">
            <v>0</v>
          </cell>
          <cell r="L232">
            <v>0</v>
          </cell>
        </row>
        <row r="233">
          <cell r="F233">
            <v>2550</v>
          </cell>
          <cell r="G233">
            <v>0</v>
          </cell>
          <cell r="H233">
            <v>0</v>
          </cell>
          <cell r="J233">
            <v>2550</v>
          </cell>
          <cell r="K233">
            <v>0</v>
          </cell>
          <cell r="L233">
            <v>0</v>
          </cell>
        </row>
        <row r="234">
          <cell r="F234">
            <v>3780</v>
          </cell>
          <cell r="G234">
            <v>0</v>
          </cell>
          <cell r="H234">
            <v>0</v>
          </cell>
          <cell r="J234">
            <v>3780</v>
          </cell>
          <cell r="K234">
            <v>0</v>
          </cell>
          <cell r="L234">
            <v>0</v>
          </cell>
        </row>
        <row r="235">
          <cell r="F235">
            <v>5900</v>
          </cell>
          <cell r="G235">
            <v>0</v>
          </cell>
          <cell r="H235">
            <v>0</v>
          </cell>
          <cell r="J235">
            <v>5900</v>
          </cell>
          <cell r="K235">
            <v>0</v>
          </cell>
          <cell r="L235">
            <v>0</v>
          </cell>
        </row>
        <row r="236">
          <cell r="F236">
            <v>0</v>
          </cell>
          <cell r="G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</row>
        <row r="237">
          <cell r="F237">
            <v>0</v>
          </cell>
          <cell r="G237">
            <v>0</v>
          </cell>
          <cell r="H237">
            <v>0</v>
          </cell>
          <cell r="J237">
            <v>0</v>
          </cell>
          <cell r="K237">
            <v>0</v>
          </cell>
          <cell r="L237">
            <v>0</v>
          </cell>
        </row>
        <row r="238">
          <cell r="F238">
            <v>0</v>
          </cell>
          <cell r="G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</row>
        <row r="239">
          <cell r="F239">
            <v>0</v>
          </cell>
          <cell r="G239">
            <v>0</v>
          </cell>
          <cell r="H239">
            <v>0</v>
          </cell>
          <cell r="J239">
            <v>0</v>
          </cell>
          <cell r="K239">
            <v>0</v>
          </cell>
          <cell r="L239">
            <v>0</v>
          </cell>
        </row>
        <row r="240">
          <cell r="F240">
            <v>0</v>
          </cell>
          <cell r="G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</row>
        <row r="241">
          <cell r="F241">
            <v>0</v>
          </cell>
          <cell r="G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</row>
        <row r="242">
          <cell r="F242">
            <v>0</v>
          </cell>
          <cell r="G242">
            <v>0</v>
          </cell>
          <cell r="H242">
            <v>0</v>
          </cell>
          <cell r="J242">
            <v>0</v>
          </cell>
          <cell r="K242">
            <v>0</v>
          </cell>
          <cell r="L242">
            <v>0</v>
          </cell>
        </row>
        <row r="243">
          <cell r="F243">
            <v>150</v>
          </cell>
          <cell r="G243">
            <v>0</v>
          </cell>
          <cell r="H243">
            <v>0</v>
          </cell>
          <cell r="J243">
            <v>150</v>
          </cell>
          <cell r="K243">
            <v>0</v>
          </cell>
          <cell r="L243">
            <v>0</v>
          </cell>
        </row>
        <row r="244">
          <cell r="F244">
            <v>226</v>
          </cell>
          <cell r="G244">
            <v>0</v>
          </cell>
          <cell r="H244">
            <v>0</v>
          </cell>
          <cell r="J244">
            <v>226</v>
          </cell>
          <cell r="K244">
            <v>0</v>
          </cell>
          <cell r="L244">
            <v>0</v>
          </cell>
        </row>
        <row r="245">
          <cell r="F245">
            <v>294</v>
          </cell>
          <cell r="G245">
            <v>0</v>
          </cell>
          <cell r="H245">
            <v>0</v>
          </cell>
          <cell r="J245">
            <v>294</v>
          </cell>
          <cell r="K245">
            <v>0</v>
          </cell>
          <cell r="L245">
            <v>0</v>
          </cell>
        </row>
        <row r="246">
          <cell r="F246">
            <v>358</v>
          </cell>
          <cell r="G246">
            <v>0</v>
          </cell>
          <cell r="H246">
            <v>0</v>
          </cell>
          <cell r="J246">
            <v>358</v>
          </cell>
          <cell r="K246">
            <v>0</v>
          </cell>
          <cell r="L246">
            <v>0</v>
          </cell>
        </row>
        <row r="247">
          <cell r="F247">
            <v>623</v>
          </cell>
          <cell r="G247">
            <v>0</v>
          </cell>
          <cell r="H247">
            <v>0</v>
          </cell>
          <cell r="J247">
            <v>623</v>
          </cell>
          <cell r="K247">
            <v>0</v>
          </cell>
          <cell r="L247">
            <v>0</v>
          </cell>
        </row>
        <row r="248">
          <cell r="F248">
            <v>240</v>
          </cell>
          <cell r="G248">
            <v>0</v>
          </cell>
          <cell r="H248">
            <v>0</v>
          </cell>
          <cell r="J248">
            <v>240</v>
          </cell>
          <cell r="K248">
            <v>0</v>
          </cell>
          <cell r="L248">
            <v>0</v>
          </cell>
        </row>
        <row r="249">
          <cell r="F249">
            <v>1284</v>
          </cell>
          <cell r="G249">
            <v>0</v>
          </cell>
          <cell r="H249">
            <v>0</v>
          </cell>
          <cell r="J249">
            <v>1284</v>
          </cell>
          <cell r="K249">
            <v>0</v>
          </cell>
          <cell r="L249">
            <v>0</v>
          </cell>
        </row>
        <row r="250">
          <cell r="F250">
            <v>390</v>
          </cell>
          <cell r="G250">
            <v>0</v>
          </cell>
          <cell r="H250">
            <v>0</v>
          </cell>
          <cell r="J250">
            <v>390</v>
          </cell>
          <cell r="K250">
            <v>0</v>
          </cell>
          <cell r="L250">
            <v>0</v>
          </cell>
        </row>
        <row r="251">
          <cell r="F251">
            <v>2378</v>
          </cell>
          <cell r="G251">
            <v>0</v>
          </cell>
          <cell r="H251">
            <v>0</v>
          </cell>
          <cell r="J251">
            <v>2378</v>
          </cell>
          <cell r="K251">
            <v>0</v>
          </cell>
          <cell r="L251">
            <v>0</v>
          </cell>
        </row>
        <row r="252">
          <cell r="F252">
            <v>1250</v>
          </cell>
          <cell r="G252">
            <v>0</v>
          </cell>
          <cell r="H252">
            <v>0</v>
          </cell>
          <cell r="J252">
            <v>1250</v>
          </cell>
          <cell r="K252">
            <v>0</v>
          </cell>
          <cell r="L252">
            <v>0</v>
          </cell>
        </row>
        <row r="253">
          <cell r="F253">
            <v>1235</v>
          </cell>
          <cell r="G253">
            <v>0</v>
          </cell>
          <cell r="H253">
            <v>0</v>
          </cell>
          <cell r="J253">
            <v>1235</v>
          </cell>
          <cell r="K253">
            <v>0</v>
          </cell>
          <cell r="L253">
            <v>0</v>
          </cell>
        </row>
        <row r="254">
          <cell r="F254">
            <v>5568</v>
          </cell>
          <cell r="G254">
            <v>0</v>
          </cell>
          <cell r="H254">
            <v>0</v>
          </cell>
          <cell r="J254">
            <v>5568</v>
          </cell>
          <cell r="K254">
            <v>0</v>
          </cell>
          <cell r="L254">
            <v>0</v>
          </cell>
        </row>
        <row r="255">
          <cell r="F255">
            <v>0</v>
          </cell>
          <cell r="G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</row>
        <row r="256">
          <cell r="F256">
            <v>67600</v>
          </cell>
          <cell r="G256">
            <v>0</v>
          </cell>
          <cell r="H256">
            <v>0</v>
          </cell>
          <cell r="J256">
            <v>67600</v>
          </cell>
          <cell r="K256">
            <v>0</v>
          </cell>
          <cell r="L256">
            <v>0</v>
          </cell>
        </row>
        <row r="257">
          <cell r="F257">
            <v>1550</v>
          </cell>
          <cell r="G257">
            <v>0</v>
          </cell>
          <cell r="H257">
            <v>0</v>
          </cell>
          <cell r="J257">
            <v>1550</v>
          </cell>
          <cell r="K257">
            <v>0</v>
          </cell>
          <cell r="L257">
            <v>0</v>
          </cell>
        </row>
        <row r="258">
          <cell r="F258">
            <v>2070</v>
          </cell>
          <cell r="G258">
            <v>0</v>
          </cell>
          <cell r="H258">
            <v>0</v>
          </cell>
          <cell r="J258">
            <v>2070</v>
          </cell>
          <cell r="K258">
            <v>0</v>
          </cell>
          <cell r="L258">
            <v>0</v>
          </cell>
        </row>
        <row r="259">
          <cell r="F259">
            <v>2690</v>
          </cell>
          <cell r="G259">
            <v>0</v>
          </cell>
          <cell r="H259">
            <v>0</v>
          </cell>
          <cell r="J259">
            <v>2690</v>
          </cell>
          <cell r="K259">
            <v>0</v>
          </cell>
          <cell r="L259">
            <v>0</v>
          </cell>
        </row>
        <row r="260">
          <cell r="F260">
            <v>3830</v>
          </cell>
          <cell r="G260">
            <v>0</v>
          </cell>
          <cell r="H260">
            <v>0</v>
          </cell>
          <cell r="J260">
            <v>3830</v>
          </cell>
          <cell r="K260">
            <v>0</v>
          </cell>
          <cell r="L260">
            <v>0</v>
          </cell>
        </row>
        <row r="261">
          <cell r="F261">
            <v>6220</v>
          </cell>
          <cell r="G261">
            <v>0</v>
          </cell>
          <cell r="H261">
            <v>0</v>
          </cell>
          <cell r="J261">
            <v>6220</v>
          </cell>
          <cell r="K261">
            <v>0</v>
          </cell>
          <cell r="L261">
            <v>0</v>
          </cell>
        </row>
        <row r="262">
          <cell r="F262">
            <v>9330</v>
          </cell>
          <cell r="G262">
            <v>0</v>
          </cell>
          <cell r="H262">
            <v>0</v>
          </cell>
          <cell r="J262">
            <v>9330</v>
          </cell>
          <cell r="K262">
            <v>0</v>
          </cell>
          <cell r="L262">
            <v>0</v>
          </cell>
        </row>
        <row r="263">
          <cell r="F263">
            <v>17630</v>
          </cell>
          <cell r="G263">
            <v>0</v>
          </cell>
          <cell r="H263">
            <v>0</v>
          </cell>
          <cell r="J263">
            <v>17630</v>
          </cell>
          <cell r="K263">
            <v>0</v>
          </cell>
          <cell r="L263">
            <v>0</v>
          </cell>
        </row>
        <row r="264">
          <cell r="F264">
            <v>979</v>
          </cell>
          <cell r="G264">
            <v>0</v>
          </cell>
          <cell r="H264">
            <v>0</v>
          </cell>
          <cell r="J264">
            <v>979</v>
          </cell>
          <cell r="K264">
            <v>0</v>
          </cell>
          <cell r="L264">
            <v>0</v>
          </cell>
        </row>
        <row r="265">
          <cell r="F265">
            <v>1101</v>
          </cell>
          <cell r="G265">
            <v>0</v>
          </cell>
          <cell r="H265">
            <v>0</v>
          </cell>
          <cell r="J265">
            <v>1101</v>
          </cell>
          <cell r="K265">
            <v>0</v>
          </cell>
          <cell r="L265">
            <v>0</v>
          </cell>
        </row>
        <row r="266">
          <cell r="F266">
            <v>1468</v>
          </cell>
          <cell r="G266">
            <v>0</v>
          </cell>
          <cell r="H266">
            <v>0</v>
          </cell>
          <cell r="J266">
            <v>1468</v>
          </cell>
          <cell r="K266">
            <v>0</v>
          </cell>
          <cell r="L266">
            <v>0</v>
          </cell>
        </row>
        <row r="267">
          <cell r="F267">
            <v>1700</v>
          </cell>
          <cell r="G267">
            <v>0</v>
          </cell>
          <cell r="H267">
            <v>0</v>
          </cell>
          <cell r="J267">
            <v>1700</v>
          </cell>
          <cell r="K267">
            <v>0</v>
          </cell>
          <cell r="L267">
            <v>0</v>
          </cell>
        </row>
        <row r="268">
          <cell r="F268">
            <v>3780</v>
          </cell>
          <cell r="G268">
            <v>0</v>
          </cell>
          <cell r="H268">
            <v>0</v>
          </cell>
          <cell r="J268">
            <v>3780</v>
          </cell>
          <cell r="K268">
            <v>0</v>
          </cell>
          <cell r="L268">
            <v>0</v>
          </cell>
        </row>
        <row r="269">
          <cell r="F269">
            <v>5630</v>
          </cell>
          <cell r="G269">
            <v>0</v>
          </cell>
          <cell r="H269">
            <v>0</v>
          </cell>
          <cell r="J269">
            <v>5630</v>
          </cell>
          <cell r="K269">
            <v>0</v>
          </cell>
          <cell r="L269">
            <v>0</v>
          </cell>
        </row>
        <row r="270">
          <cell r="F270">
            <v>7560</v>
          </cell>
          <cell r="G270">
            <v>0</v>
          </cell>
          <cell r="H270">
            <v>0</v>
          </cell>
          <cell r="J270">
            <v>7560</v>
          </cell>
          <cell r="K270">
            <v>0</v>
          </cell>
          <cell r="L270">
            <v>0</v>
          </cell>
        </row>
        <row r="271">
          <cell r="F271">
            <v>1200</v>
          </cell>
          <cell r="G271">
            <v>0</v>
          </cell>
          <cell r="H271">
            <v>0</v>
          </cell>
          <cell r="J271">
            <v>1200</v>
          </cell>
          <cell r="K271">
            <v>0</v>
          </cell>
          <cell r="L271">
            <v>0</v>
          </cell>
        </row>
        <row r="272">
          <cell r="F272">
            <v>1120</v>
          </cell>
          <cell r="G272">
            <v>0</v>
          </cell>
          <cell r="H272">
            <v>0</v>
          </cell>
          <cell r="J272">
            <v>1120</v>
          </cell>
          <cell r="K272">
            <v>0</v>
          </cell>
          <cell r="L272">
            <v>0</v>
          </cell>
        </row>
        <row r="273">
          <cell r="F273">
            <v>1880</v>
          </cell>
          <cell r="G273">
            <v>0</v>
          </cell>
          <cell r="H273">
            <v>0</v>
          </cell>
          <cell r="J273">
            <v>1880</v>
          </cell>
          <cell r="K273">
            <v>0</v>
          </cell>
          <cell r="L273">
            <v>0</v>
          </cell>
        </row>
        <row r="274">
          <cell r="F274">
            <v>2450</v>
          </cell>
          <cell r="G274">
            <v>0</v>
          </cell>
          <cell r="H274">
            <v>0</v>
          </cell>
          <cell r="J274">
            <v>2450</v>
          </cell>
          <cell r="K274">
            <v>0</v>
          </cell>
          <cell r="L274">
            <v>0</v>
          </cell>
        </row>
        <row r="275">
          <cell r="F275">
            <v>2160</v>
          </cell>
          <cell r="G275">
            <v>0</v>
          </cell>
          <cell r="H275">
            <v>0</v>
          </cell>
          <cell r="J275">
            <v>2160</v>
          </cell>
          <cell r="K275">
            <v>0</v>
          </cell>
          <cell r="L275">
            <v>0</v>
          </cell>
        </row>
        <row r="276">
          <cell r="F276">
            <v>3600</v>
          </cell>
          <cell r="G276">
            <v>0</v>
          </cell>
          <cell r="H276">
            <v>0</v>
          </cell>
          <cell r="J276">
            <v>3600</v>
          </cell>
          <cell r="K276">
            <v>0</v>
          </cell>
          <cell r="L276">
            <v>0</v>
          </cell>
        </row>
        <row r="277">
          <cell r="F277">
            <v>7220</v>
          </cell>
          <cell r="G277">
            <v>0</v>
          </cell>
          <cell r="H277">
            <v>0</v>
          </cell>
          <cell r="J277">
            <v>7220</v>
          </cell>
          <cell r="K277">
            <v>0</v>
          </cell>
          <cell r="L277">
            <v>0</v>
          </cell>
        </row>
        <row r="278">
          <cell r="F278">
            <v>12900</v>
          </cell>
          <cell r="G278">
            <v>0</v>
          </cell>
          <cell r="H278">
            <v>0</v>
          </cell>
          <cell r="J278">
            <v>12900</v>
          </cell>
          <cell r="K278">
            <v>0</v>
          </cell>
          <cell r="L278">
            <v>0</v>
          </cell>
        </row>
        <row r="279">
          <cell r="F279">
            <v>28800</v>
          </cell>
          <cell r="G279">
            <v>0</v>
          </cell>
          <cell r="H279">
            <v>0</v>
          </cell>
          <cell r="J279">
            <v>28800</v>
          </cell>
          <cell r="K279">
            <v>0</v>
          </cell>
          <cell r="L279">
            <v>0</v>
          </cell>
        </row>
        <row r="280">
          <cell r="F280">
            <v>212</v>
          </cell>
          <cell r="G280">
            <v>0</v>
          </cell>
          <cell r="H280">
            <v>0</v>
          </cell>
          <cell r="J280">
            <v>212</v>
          </cell>
          <cell r="K280">
            <v>0</v>
          </cell>
          <cell r="L280">
            <v>0</v>
          </cell>
        </row>
        <row r="281">
          <cell r="F281">
            <v>255</v>
          </cell>
          <cell r="G281">
            <v>0</v>
          </cell>
          <cell r="H281">
            <v>0</v>
          </cell>
          <cell r="J281">
            <v>255</v>
          </cell>
          <cell r="K281">
            <v>0</v>
          </cell>
          <cell r="L281">
            <v>0</v>
          </cell>
        </row>
        <row r="282">
          <cell r="F282">
            <v>308</v>
          </cell>
          <cell r="G282">
            <v>0</v>
          </cell>
          <cell r="H282">
            <v>0</v>
          </cell>
          <cell r="J282">
            <v>308</v>
          </cell>
          <cell r="K282">
            <v>0</v>
          </cell>
          <cell r="L282">
            <v>0</v>
          </cell>
        </row>
        <row r="283">
          <cell r="F283">
            <v>361</v>
          </cell>
          <cell r="G283">
            <v>0</v>
          </cell>
          <cell r="H283">
            <v>0</v>
          </cell>
          <cell r="J283">
            <v>361</v>
          </cell>
          <cell r="K283">
            <v>0</v>
          </cell>
          <cell r="L283">
            <v>0</v>
          </cell>
        </row>
        <row r="284">
          <cell r="F284">
            <v>403</v>
          </cell>
          <cell r="G284">
            <v>0</v>
          </cell>
          <cell r="H284">
            <v>0</v>
          </cell>
          <cell r="J284">
            <v>403</v>
          </cell>
          <cell r="K284">
            <v>0</v>
          </cell>
          <cell r="L284">
            <v>0</v>
          </cell>
        </row>
        <row r="285">
          <cell r="F285">
            <v>0</v>
          </cell>
          <cell r="G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</row>
        <row r="286">
          <cell r="F286">
            <v>0</v>
          </cell>
          <cell r="G286">
            <v>0</v>
          </cell>
          <cell r="H286">
            <v>0</v>
          </cell>
          <cell r="J286">
            <v>0</v>
          </cell>
          <cell r="K286">
            <v>0</v>
          </cell>
          <cell r="L286">
            <v>0</v>
          </cell>
        </row>
        <row r="287">
          <cell r="F287">
            <v>832</v>
          </cell>
          <cell r="G287">
            <v>0</v>
          </cell>
          <cell r="H287">
            <v>0</v>
          </cell>
          <cell r="J287">
            <v>832</v>
          </cell>
          <cell r="K287">
            <v>0</v>
          </cell>
          <cell r="L287">
            <v>0</v>
          </cell>
        </row>
        <row r="288">
          <cell r="F288">
            <v>450</v>
          </cell>
          <cell r="G288">
            <v>0</v>
          </cell>
          <cell r="H288">
            <v>0</v>
          </cell>
          <cell r="J288">
            <v>450</v>
          </cell>
          <cell r="K288">
            <v>0</v>
          </cell>
          <cell r="L288">
            <v>0</v>
          </cell>
        </row>
        <row r="289">
          <cell r="F289">
            <v>440</v>
          </cell>
          <cell r="G289">
            <v>0</v>
          </cell>
          <cell r="H289">
            <v>0</v>
          </cell>
          <cell r="J289">
            <v>440</v>
          </cell>
          <cell r="K289">
            <v>0</v>
          </cell>
          <cell r="L289">
            <v>0</v>
          </cell>
        </row>
        <row r="290">
          <cell r="F290">
            <v>495</v>
          </cell>
          <cell r="G290">
            <v>0</v>
          </cell>
          <cell r="H290">
            <v>0</v>
          </cell>
          <cell r="J290">
            <v>495</v>
          </cell>
          <cell r="K290">
            <v>0</v>
          </cell>
          <cell r="L290">
            <v>0</v>
          </cell>
        </row>
        <row r="291">
          <cell r="F291">
            <v>190</v>
          </cell>
          <cell r="G291">
            <v>0</v>
          </cell>
          <cell r="H291">
            <v>0</v>
          </cell>
          <cell r="J291">
            <v>190</v>
          </cell>
          <cell r="K291">
            <v>0</v>
          </cell>
          <cell r="L291">
            <v>0</v>
          </cell>
        </row>
        <row r="292">
          <cell r="F292">
            <v>150</v>
          </cell>
          <cell r="G292">
            <v>0</v>
          </cell>
          <cell r="H292">
            <v>0</v>
          </cell>
          <cell r="J292">
            <v>150</v>
          </cell>
          <cell r="K292">
            <v>0</v>
          </cell>
          <cell r="L292">
            <v>0</v>
          </cell>
        </row>
        <row r="293">
          <cell r="F293">
            <v>230</v>
          </cell>
          <cell r="G293">
            <v>0</v>
          </cell>
          <cell r="H293">
            <v>0</v>
          </cell>
          <cell r="J293">
            <v>230</v>
          </cell>
          <cell r="K293">
            <v>0</v>
          </cell>
          <cell r="L293">
            <v>0</v>
          </cell>
        </row>
        <row r="294">
          <cell r="F294">
            <v>1200</v>
          </cell>
          <cell r="G294">
            <v>0</v>
          </cell>
          <cell r="H294">
            <v>0</v>
          </cell>
          <cell r="J294">
            <v>1200</v>
          </cell>
          <cell r="K294">
            <v>0</v>
          </cell>
          <cell r="L294">
            <v>0</v>
          </cell>
        </row>
        <row r="295">
          <cell r="F295">
            <v>1530</v>
          </cell>
          <cell r="G295">
            <v>0</v>
          </cell>
          <cell r="H295">
            <v>0</v>
          </cell>
          <cell r="J295">
            <v>1530</v>
          </cell>
          <cell r="K295">
            <v>0</v>
          </cell>
          <cell r="L295">
            <v>0</v>
          </cell>
        </row>
        <row r="296">
          <cell r="F296">
            <v>1650</v>
          </cell>
          <cell r="G296">
            <v>0</v>
          </cell>
          <cell r="H296">
            <v>0</v>
          </cell>
          <cell r="J296">
            <v>1650</v>
          </cell>
          <cell r="K296">
            <v>0</v>
          </cell>
          <cell r="L296">
            <v>0</v>
          </cell>
        </row>
        <row r="297">
          <cell r="F297">
            <v>2330</v>
          </cell>
          <cell r="G297">
            <v>0</v>
          </cell>
          <cell r="H297">
            <v>0</v>
          </cell>
          <cell r="J297">
            <v>2330</v>
          </cell>
          <cell r="K297">
            <v>0</v>
          </cell>
          <cell r="L297">
            <v>0</v>
          </cell>
        </row>
        <row r="298">
          <cell r="F298">
            <v>2590</v>
          </cell>
          <cell r="G298">
            <v>0</v>
          </cell>
          <cell r="H298">
            <v>0</v>
          </cell>
          <cell r="J298">
            <v>2590</v>
          </cell>
          <cell r="K298">
            <v>0</v>
          </cell>
          <cell r="L298">
            <v>0</v>
          </cell>
        </row>
        <row r="299">
          <cell r="F299">
            <v>3820</v>
          </cell>
          <cell r="G299">
            <v>0</v>
          </cell>
          <cell r="H299">
            <v>0</v>
          </cell>
          <cell r="J299">
            <v>3820</v>
          </cell>
          <cell r="K299">
            <v>0</v>
          </cell>
          <cell r="L299">
            <v>0</v>
          </cell>
        </row>
        <row r="300">
          <cell r="F300">
            <v>3960</v>
          </cell>
          <cell r="G300">
            <v>0</v>
          </cell>
          <cell r="H300">
            <v>0</v>
          </cell>
          <cell r="J300">
            <v>3960</v>
          </cell>
          <cell r="K300">
            <v>0</v>
          </cell>
          <cell r="L300">
            <v>0</v>
          </cell>
        </row>
        <row r="301">
          <cell r="F301">
            <v>5850</v>
          </cell>
          <cell r="G301">
            <v>0</v>
          </cell>
          <cell r="H301">
            <v>0</v>
          </cell>
          <cell r="J301">
            <v>5850</v>
          </cell>
          <cell r="K301">
            <v>0</v>
          </cell>
          <cell r="L301">
            <v>0</v>
          </cell>
        </row>
        <row r="302">
          <cell r="F302">
            <v>7950</v>
          </cell>
          <cell r="G302">
            <v>0</v>
          </cell>
          <cell r="H302">
            <v>0</v>
          </cell>
          <cell r="J302">
            <v>7950</v>
          </cell>
          <cell r="K302">
            <v>0</v>
          </cell>
          <cell r="L302">
            <v>0</v>
          </cell>
        </row>
        <row r="303">
          <cell r="F303">
            <v>9180</v>
          </cell>
          <cell r="G303">
            <v>0</v>
          </cell>
          <cell r="H303">
            <v>0</v>
          </cell>
          <cell r="J303">
            <v>9180</v>
          </cell>
          <cell r="K303">
            <v>0</v>
          </cell>
          <cell r="L303">
            <v>0</v>
          </cell>
        </row>
        <row r="304">
          <cell r="F304">
            <v>12100</v>
          </cell>
          <cell r="G304">
            <v>0</v>
          </cell>
          <cell r="H304">
            <v>0</v>
          </cell>
          <cell r="J304">
            <v>12100</v>
          </cell>
          <cell r="K304">
            <v>0</v>
          </cell>
          <cell r="L304">
            <v>0</v>
          </cell>
        </row>
        <row r="305">
          <cell r="F305">
            <v>3900</v>
          </cell>
          <cell r="G305">
            <v>0</v>
          </cell>
          <cell r="H305">
            <v>0</v>
          </cell>
          <cell r="J305">
            <v>3900</v>
          </cell>
          <cell r="K305">
            <v>0</v>
          </cell>
          <cell r="L305">
            <v>0</v>
          </cell>
        </row>
        <row r="306">
          <cell r="F306">
            <v>0</v>
          </cell>
          <cell r="G306">
            <v>0</v>
          </cell>
          <cell r="H306">
            <v>0</v>
          </cell>
          <cell r="J306">
            <v>0</v>
          </cell>
          <cell r="K306">
            <v>0</v>
          </cell>
          <cell r="L306">
            <v>0</v>
          </cell>
        </row>
        <row r="307">
          <cell r="F307">
            <v>0</v>
          </cell>
          <cell r="G307">
            <v>0</v>
          </cell>
          <cell r="H307">
            <v>0</v>
          </cell>
          <cell r="J307">
            <v>0</v>
          </cell>
          <cell r="K307">
            <v>0</v>
          </cell>
          <cell r="L307">
            <v>0</v>
          </cell>
        </row>
        <row r="308">
          <cell r="F308">
            <v>0</v>
          </cell>
          <cell r="G308">
            <v>0</v>
          </cell>
          <cell r="H308">
            <v>0</v>
          </cell>
          <cell r="J308">
            <v>0</v>
          </cell>
          <cell r="K308">
            <v>0</v>
          </cell>
          <cell r="L308">
            <v>0</v>
          </cell>
        </row>
        <row r="309">
          <cell r="F309">
            <v>8500</v>
          </cell>
          <cell r="G309">
            <v>0</v>
          </cell>
          <cell r="H309">
            <v>0</v>
          </cell>
          <cell r="J309">
            <v>8500</v>
          </cell>
          <cell r="K309">
            <v>0</v>
          </cell>
          <cell r="L309">
            <v>0</v>
          </cell>
        </row>
        <row r="310">
          <cell r="F310">
            <v>9000</v>
          </cell>
          <cell r="G310">
            <v>0</v>
          </cell>
          <cell r="H310">
            <v>0</v>
          </cell>
          <cell r="J310">
            <v>9000</v>
          </cell>
          <cell r="K310">
            <v>0</v>
          </cell>
          <cell r="L310">
            <v>0</v>
          </cell>
        </row>
        <row r="311">
          <cell r="F311">
            <v>9600</v>
          </cell>
          <cell r="G311">
            <v>0</v>
          </cell>
          <cell r="H311">
            <v>0</v>
          </cell>
          <cell r="J311">
            <v>9600</v>
          </cell>
          <cell r="K311">
            <v>0</v>
          </cell>
          <cell r="L311">
            <v>0</v>
          </cell>
        </row>
        <row r="312">
          <cell r="F312">
            <v>13800</v>
          </cell>
          <cell r="G312">
            <v>0</v>
          </cell>
          <cell r="H312">
            <v>0</v>
          </cell>
          <cell r="J312">
            <v>13800</v>
          </cell>
          <cell r="K312">
            <v>0</v>
          </cell>
          <cell r="L312">
            <v>0</v>
          </cell>
        </row>
        <row r="313">
          <cell r="F313">
            <v>17690</v>
          </cell>
          <cell r="G313">
            <v>0</v>
          </cell>
          <cell r="H313">
            <v>0</v>
          </cell>
          <cell r="J313">
            <v>17690</v>
          </cell>
          <cell r="K313">
            <v>0</v>
          </cell>
          <cell r="L313">
            <v>0</v>
          </cell>
        </row>
        <row r="314">
          <cell r="F314">
            <v>0</v>
          </cell>
          <cell r="G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</row>
        <row r="315">
          <cell r="F315">
            <v>0</v>
          </cell>
          <cell r="G315">
            <v>0</v>
          </cell>
          <cell r="H315">
            <v>0</v>
          </cell>
          <cell r="J315">
            <v>0</v>
          </cell>
          <cell r="K315">
            <v>0</v>
          </cell>
          <cell r="L315">
            <v>0</v>
          </cell>
        </row>
        <row r="316">
          <cell r="F316">
            <v>5000</v>
          </cell>
          <cell r="G316">
            <v>0</v>
          </cell>
          <cell r="H316">
            <v>0</v>
          </cell>
          <cell r="J316">
            <v>5000</v>
          </cell>
          <cell r="K316">
            <v>0</v>
          </cell>
          <cell r="L316">
            <v>0</v>
          </cell>
        </row>
        <row r="317">
          <cell r="F317">
            <v>7100</v>
          </cell>
          <cell r="G317">
            <v>0</v>
          </cell>
          <cell r="H317">
            <v>0</v>
          </cell>
          <cell r="J317">
            <v>7100</v>
          </cell>
          <cell r="K317">
            <v>0</v>
          </cell>
          <cell r="L317">
            <v>0</v>
          </cell>
        </row>
        <row r="318">
          <cell r="F318">
            <v>10390</v>
          </cell>
          <cell r="G318">
            <v>0</v>
          </cell>
          <cell r="H318">
            <v>0</v>
          </cell>
          <cell r="J318">
            <v>10390</v>
          </cell>
          <cell r="K318">
            <v>0</v>
          </cell>
          <cell r="L318">
            <v>0</v>
          </cell>
        </row>
        <row r="319">
          <cell r="F319">
            <v>0</v>
          </cell>
          <cell r="G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</row>
        <row r="320">
          <cell r="F320">
            <v>23990</v>
          </cell>
          <cell r="G320">
            <v>0</v>
          </cell>
          <cell r="H320">
            <v>0</v>
          </cell>
          <cell r="J320">
            <v>23990</v>
          </cell>
          <cell r="K320">
            <v>0</v>
          </cell>
          <cell r="L320">
            <v>0</v>
          </cell>
        </row>
        <row r="321">
          <cell r="F321">
            <v>0</v>
          </cell>
          <cell r="G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</row>
        <row r="322">
          <cell r="F322">
            <v>4000</v>
          </cell>
          <cell r="G322">
            <v>0</v>
          </cell>
          <cell r="H322">
            <v>0</v>
          </cell>
          <cell r="J322">
            <v>4000</v>
          </cell>
          <cell r="K322">
            <v>0</v>
          </cell>
          <cell r="L322">
            <v>0</v>
          </cell>
        </row>
        <row r="323">
          <cell r="F323">
            <v>11200</v>
          </cell>
          <cell r="G323">
            <v>0</v>
          </cell>
          <cell r="H323">
            <v>0</v>
          </cell>
          <cell r="J323">
            <v>11200</v>
          </cell>
          <cell r="K323">
            <v>0</v>
          </cell>
          <cell r="L323">
            <v>0</v>
          </cell>
        </row>
        <row r="324">
          <cell r="F324">
            <v>15100</v>
          </cell>
          <cell r="G324">
            <v>0</v>
          </cell>
          <cell r="H324">
            <v>0</v>
          </cell>
          <cell r="J324">
            <v>15100</v>
          </cell>
          <cell r="K324">
            <v>0</v>
          </cell>
          <cell r="L324">
            <v>0</v>
          </cell>
        </row>
        <row r="325">
          <cell r="F325">
            <v>11200</v>
          </cell>
          <cell r="G325">
            <v>0</v>
          </cell>
          <cell r="H325">
            <v>0</v>
          </cell>
          <cell r="J325">
            <v>11200</v>
          </cell>
          <cell r="K325">
            <v>0</v>
          </cell>
          <cell r="L325">
            <v>0</v>
          </cell>
        </row>
        <row r="326">
          <cell r="F326">
            <v>14080</v>
          </cell>
          <cell r="G326">
            <v>0</v>
          </cell>
          <cell r="H326">
            <v>0</v>
          </cell>
          <cell r="J326">
            <v>14080</v>
          </cell>
          <cell r="K326">
            <v>0</v>
          </cell>
          <cell r="L326">
            <v>0</v>
          </cell>
        </row>
        <row r="327">
          <cell r="F327">
            <v>20800</v>
          </cell>
          <cell r="G327">
            <v>0</v>
          </cell>
          <cell r="H327">
            <v>0</v>
          </cell>
          <cell r="J327">
            <v>20800</v>
          </cell>
          <cell r="K327">
            <v>0</v>
          </cell>
          <cell r="L327">
            <v>0</v>
          </cell>
        </row>
        <row r="328">
          <cell r="F328">
            <v>31390</v>
          </cell>
          <cell r="G328">
            <v>0</v>
          </cell>
          <cell r="H328">
            <v>0</v>
          </cell>
          <cell r="J328">
            <v>31390</v>
          </cell>
          <cell r="K328">
            <v>0</v>
          </cell>
          <cell r="L328">
            <v>0</v>
          </cell>
        </row>
        <row r="329">
          <cell r="F329">
            <v>0</v>
          </cell>
          <cell r="G329">
            <v>0</v>
          </cell>
          <cell r="H329">
            <v>0</v>
          </cell>
          <cell r="J329">
            <v>0</v>
          </cell>
          <cell r="K329">
            <v>0</v>
          </cell>
          <cell r="L329">
            <v>0</v>
          </cell>
        </row>
        <row r="330">
          <cell r="F330">
            <v>26000</v>
          </cell>
          <cell r="G330">
            <v>0</v>
          </cell>
          <cell r="H330">
            <v>0</v>
          </cell>
          <cell r="J330">
            <v>26000</v>
          </cell>
          <cell r="K330">
            <v>0</v>
          </cell>
          <cell r="L330">
            <v>0</v>
          </cell>
        </row>
        <row r="331">
          <cell r="F331">
            <v>17600</v>
          </cell>
          <cell r="G331">
            <v>0</v>
          </cell>
          <cell r="H331">
            <v>0</v>
          </cell>
          <cell r="J331">
            <v>17600</v>
          </cell>
          <cell r="K331">
            <v>0</v>
          </cell>
          <cell r="L331">
            <v>0</v>
          </cell>
        </row>
        <row r="332">
          <cell r="F332">
            <v>37050</v>
          </cell>
          <cell r="G332">
            <v>0</v>
          </cell>
          <cell r="H332">
            <v>0</v>
          </cell>
          <cell r="J332">
            <v>37050</v>
          </cell>
          <cell r="K332">
            <v>0</v>
          </cell>
          <cell r="L332">
            <v>0</v>
          </cell>
        </row>
        <row r="333">
          <cell r="F333">
            <v>30800</v>
          </cell>
          <cell r="G333">
            <v>0</v>
          </cell>
          <cell r="H333">
            <v>0</v>
          </cell>
          <cell r="J333">
            <v>30800</v>
          </cell>
          <cell r="K333">
            <v>0</v>
          </cell>
          <cell r="L333">
            <v>0</v>
          </cell>
        </row>
        <row r="334">
          <cell r="F334">
            <v>42540</v>
          </cell>
          <cell r="G334">
            <v>0</v>
          </cell>
          <cell r="H334">
            <v>0</v>
          </cell>
          <cell r="J334">
            <v>42540</v>
          </cell>
          <cell r="K334">
            <v>0</v>
          </cell>
          <cell r="L334">
            <v>0</v>
          </cell>
        </row>
        <row r="335">
          <cell r="F335">
            <v>0</v>
          </cell>
          <cell r="G335">
            <v>0</v>
          </cell>
          <cell r="H335">
            <v>0</v>
          </cell>
          <cell r="J335">
            <v>0</v>
          </cell>
          <cell r="K335">
            <v>0</v>
          </cell>
          <cell r="L335">
            <v>0</v>
          </cell>
        </row>
        <row r="336">
          <cell r="F336">
            <v>36200</v>
          </cell>
          <cell r="G336">
            <v>0</v>
          </cell>
          <cell r="H336">
            <v>0</v>
          </cell>
          <cell r="J336">
            <v>36200</v>
          </cell>
          <cell r="K336">
            <v>0</v>
          </cell>
          <cell r="L336">
            <v>0</v>
          </cell>
        </row>
        <row r="337">
          <cell r="F337">
            <v>0</v>
          </cell>
          <cell r="G337">
            <v>0</v>
          </cell>
          <cell r="H337">
            <v>0</v>
          </cell>
          <cell r="J337">
            <v>0</v>
          </cell>
          <cell r="K337">
            <v>0</v>
          </cell>
          <cell r="L337">
            <v>0</v>
          </cell>
        </row>
        <row r="338">
          <cell r="F338">
            <v>0</v>
          </cell>
          <cell r="G338">
            <v>0</v>
          </cell>
          <cell r="H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F339">
            <v>0</v>
          </cell>
          <cell r="G339">
            <v>0</v>
          </cell>
          <cell r="H339">
            <v>0</v>
          </cell>
          <cell r="J339">
            <v>0</v>
          </cell>
          <cell r="K339">
            <v>0</v>
          </cell>
          <cell r="L339">
            <v>0</v>
          </cell>
        </row>
        <row r="340">
          <cell r="F340">
            <v>32820</v>
          </cell>
          <cell r="G340">
            <v>0</v>
          </cell>
          <cell r="H340">
            <v>0</v>
          </cell>
          <cell r="J340">
            <v>32820</v>
          </cell>
          <cell r="K340">
            <v>0</v>
          </cell>
          <cell r="L340">
            <v>0</v>
          </cell>
        </row>
        <row r="341">
          <cell r="F341">
            <v>1600</v>
          </cell>
          <cell r="G341">
            <v>0</v>
          </cell>
          <cell r="H341">
            <v>0</v>
          </cell>
          <cell r="J341">
            <v>1600</v>
          </cell>
          <cell r="K341">
            <v>0</v>
          </cell>
          <cell r="L341">
            <v>0</v>
          </cell>
        </row>
        <row r="342">
          <cell r="F342">
            <v>11010</v>
          </cell>
          <cell r="G342">
            <v>0</v>
          </cell>
          <cell r="H342">
            <v>0</v>
          </cell>
          <cell r="J342">
            <v>11010</v>
          </cell>
          <cell r="K342">
            <v>0</v>
          </cell>
          <cell r="L342">
            <v>0</v>
          </cell>
        </row>
        <row r="343">
          <cell r="F343">
            <v>18500</v>
          </cell>
          <cell r="G343">
            <v>0</v>
          </cell>
          <cell r="H343">
            <v>0</v>
          </cell>
          <cell r="J343">
            <v>18500</v>
          </cell>
          <cell r="K343">
            <v>0</v>
          </cell>
          <cell r="L343">
            <v>0</v>
          </cell>
        </row>
        <row r="344">
          <cell r="F344">
            <v>12370</v>
          </cell>
          <cell r="G344">
            <v>0</v>
          </cell>
          <cell r="H344">
            <v>0</v>
          </cell>
          <cell r="J344">
            <v>12370</v>
          </cell>
          <cell r="K344">
            <v>0</v>
          </cell>
          <cell r="L344">
            <v>0</v>
          </cell>
        </row>
        <row r="345">
          <cell r="F345">
            <v>0</v>
          </cell>
          <cell r="G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</row>
        <row r="346">
          <cell r="F346">
            <v>0</v>
          </cell>
          <cell r="G346">
            <v>0</v>
          </cell>
          <cell r="H346">
            <v>0</v>
          </cell>
          <cell r="J346">
            <v>0</v>
          </cell>
          <cell r="K346">
            <v>0</v>
          </cell>
          <cell r="L346">
            <v>0</v>
          </cell>
        </row>
        <row r="347">
          <cell r="F347">
            <v>0</v>
          </cell>
          <cell r="G347">
            <v>0</v>
          </cell>
          <cell r="H347">
            <v>0</v>
          </cell>
          <cell r="J347">
            <v>0</v>
          </cell>
          <cell r="K347">
            <v>0</v>
          </cell>
          <cell r="L347">
            <v>0</v>
          </cell>
        </row>
        <row r="348">
          <cell r="F348">
            <v>0</v>
          </cell>
          <cell r="G348">
            <v>0</v>
          </cell>
          <cell r="H348">
            <v>0</v>
          </cell>
          <cell r="J348">
            <v>0</v>
          </cell>
          <cell r="K348">
            <v>0</v>
          </cell>
          <cell r="L348">
            <v>0</v>
          </cell>
        </row>
        <row r="349">
          <cell r="F349">
            <v>0</v>
          </cell>
          <cell r="G349">
            <v>0</v>
          </cell>
          <cell r="H349">
            <v>0</v>
          </cell>
          <cell r="J349">
            <v>0</v>
          </cell>
          <cell r="K349">
            <v>0</v>
          </cell>
          <cell r="L349">
            <v>0</v>
          </cell>
        </row>
        <row r="350">
          <cell r="F350">
            <v>0</v>
          </cell>
          <cell r="G350">
            <v>0</v>
          </cell>
          <cell r="H350">
            <v>0</v>
          </cell>
          <cell r="J350">
            <v>0</v>
          </cell>
          <cell r="K350">
            <v>0</v>
          </cell>
          <cell r="L350">
            <v>0</v>
          </cell>
        </row>
        <row r="351">
          <cell r="F351">
            <v>0</v>
          </cell>
          <cell r="G351">
            <v>0</v>
          </cell>
          <cell r="H351">
            <v>0</v>
          </cell>
          <cell r="J351">
            <v>0</v>
          </cell>
          <cell r="K351">
            <v>0</v>
          </cell>
          <cell r="L351">
            <v>0</v>
          </cell>
        </row>
        <row r="352">
          <cell r="F352">
            <v>1000</v>
          </cell>
          <cell r="G352">
            <v>0</v>
          </cell>
          <cell r="H352">
            <v>0</v>
          </cell>
          <cell r="J352">
            <v>1000</v>
          </cell>
          <cell r="K352">
            <v>0</v>
          </cell>
          <cell r="L352">
            <v>0</v>
          </cell>
        </row>
        <row r="353">
          <cell r="F353">
            <v>100</v>
          </cell>
          <cell r="G353">
            <v>0</v>
          </cell>
          <cell r="H353">
            <v>0</v>
          </cell>
          <cell r="J353">
            <v>100</v>
          </cell>
          <cell r="K353">
            <v>0</v>
          </cell>
          <cell r="L353">
            <v>0</v>
          </cell>
        </row>
        <row r="354">
          <cell r="F354">
            <v>1950</v>
          </cell>
          <cell r="G354">
            <v>0</v>
          </cell>
          <cell r="H354">
            <v>0</v>
          </cell>
          <cell r="J354">
            <v>1950</v>
          </cell>
          <cell r="K354">
            <v>0</v>
          </cell>
          <cell r="L354">
            <v>0</v>
          </cell>
        </row>
        <row r="355">
          <cell r="F355">
            <v>150</v>
          </cell>
          <cell r="G355">
            <v>0</v>
          </cell>
          <cell r="H355">
            <v>0</v>
          </cell>
          <cell r="J355">
            <v>150</v>
          </cell>
          <cell r="K355">
            <v>0</v>
          </cell>
          <cell r="L355">
            <v>0</v>
          </cell>
        </row>
        <row r="356">
          <cell r="F356">
            <v>300</v>
          </cell>
          <cell r="G356">
            <v>0</v>
          </cell>
          <cell r="H356">
            <v>0</v>
          </cell>
          <cell r="J356">
            <v>300</v>
          </cell>
          <cell r="K356">
            <v>0</v>
          </cell>
          <cell r="L356">
            <v>0</v>
          </cell>
        </row>
        <row r="357">
          <cell r="F357">
            <v>600</v>
          </cell>
          <cell r="G357">
            <v>0</v>
          </cell>
          <cell r="H357">
            <v>0</v>
          </cell>
          <cell r="J357">
            <v>600</v>
          </cell>
          <cell r="K357">
            <v>0</v>
          </cell>
          <cell r="L357">
            <v>0</v>
          </cell>
        </row>
        <row r="358">
          <cell r="F358">
            <v>7200</v>
          </cell>
          <cell r="G358">
            <v>0</v>
          </cell>
          <cell r="H358">
            <v>0</v>
          </cell>
          <cell r="J358">
            <v>7200</v>
          </cell>
          <cell r="K358">
            <v>0</v>
          </cell>
          <cell r="L358">
            <v>0</v>
          </cell>
        </row>
        <row r="359">
          <cell r="F359">
            <v>2100</v>
          </cell>
          <cell r="G359">
            <v>0</v>
          </cell>
          <cell r="H359">
            <v>0</v>
          </cell>
          <cell r="J359">
            <v>2100</v>
          </cell>
          <cell r="K359">
            <v>0</v>
          </cell>
          <cell r="L359">
            <v>0</v>
          </cell>
        </row>
        <row r="360">
          <cell r="F360">
            <v>2700</v>
          </cell>
          <cell r="G360">
            <v>0</v>
          </cell>
          <cell r="H360">
            <v>0</v>
          </cell>
          <cell r="J360">
            <v>2700</v>
          </cell>
          <cell r="K360">
            <v>0</v>
          </cell>
          <cell r="L360">
            <v>0</v>
          </cell>
        </row>
        <row r="361">
          <cell r="F361">
            <v>3300</v>
          </cell>
          <cell r="G361">
            <v>0</v>
          </cell>
          <cell r="H361">
            <v>0</v>
          </cell>
          <cell r="J361">
            <v>3300</v>
          </cell>
          <cell r="K361">
            <v>0</v>
          </cell>
          <cell r="L361">
            <v>0</v>
          </cell>
        </row>
        <row r="362">
          <cell r="F362">
            <v>3780</v>
          </cell>
          <cell r="G362">
            <v>0</v>
          </cell>
          <cell r="H362">
            <v>0</v>
          </cell>
          <cell r="J362">
            <v>3780</v>
          </cell>
          <cell r="K362">
            <v>0</v>
          </cell>
          <cell r="L362">
            <v>0</v>
          </cell>
        </row>
        <row r="363">
          <cell r="F363">
            <v>13500</v>
          </cell>
          <cell r="G363">
            <v>0</v>
          </cell>
          <cell r="H363">
            <v>0</v>
          </cell>
          <cell r="J363">
            <v>13500</v>
          </cell>
          <cell r="K363">
            <v>0</v>
          </cell>
          <cell r="L363">
            <v>0</v>
          </cell>
        </row>
        <row r="364">
          <cell r="F364">
            <v>100</v>
          </cell>
          <cell r="G364">
            <v>0</v>
          </cell>
          <cell r="H364">
            <v>0</v>
          </cell>
          <cell r="J364">
            <v>100</v>
          </cell>
          <cell r="K364">
            <v>0</v>
          </cell>
          <cell r="L364">
            <v>0</v>
          </cell>
        </row>
        <row r="365">
          <cell r="F365">
            <v>280</v>
          </cell>
          <cell r="G365">
            <v>0</v>
          </cell>
          <cell r="H365">
            <v>0</v>
          </cell>
          <cell r="J365">
            <v>280</v>
          </cell>
          <cell r="K365">
            <v>0</v>
          </cell>
          <cell r="L365">
            <v>0</v>
          </cell>
        </row>
        <row r="366">
          <cell r="F366">
            <v>140</v>
          </cell>
          <cell r="G366">
            <v>0</v>
          </cell>
          <cell r="H366">
            <v>0</v>
          </cell>
          <cell r="J366">
            <v>140</v>
          </cell>
          <cell r="K366">
            <v>0</v>
          </cell>
          <cell r="L366">
            <v>0</v>
          </cell>
        </row>
        <row r="367">
          <cell r="F367">
            <v>2800</v>
          </cell>
          <cell r="G367">
            <v>0</v>
          </cell>
          <cell r="H367">
            <v>0</v>
          </cell>
          <cell r="J367">
            <v>2800</v>
          </cell>
          <cell r="K367">
            <v>0</v>
          </cell>
          <cell r="L367">
            <v>0</v>
          </cell>
        </row>
        <row r="368">
          <cell r="F368">
            <v>140</v>
          </cell>
          <cell r="G368">
            <v>0</v>
          </cell>
          <cell r="H368">
            <v>0</v>
          </cell>
          <cell r="J368">
            <v>140</v>
          </cell>
          <cell r="K368">
            <v>0</v>
          </cell>
          <cell r="L368">
            <v>0</v>
          </cell>
        </row>
        <row r="369">
          <cell r="F369">
            <v>7900</v>
          </cell>
          <cell r="G369">
            <v>0</v>
          </cell>
          <cell r="H369">
            <v>0</v>
          </cell>
          <cell r="J369">
            <v>7900</v>
          </cell>
          <cell r="K369">
            <v>0</v>
          </cell>
          <cell r="L369">
            <v>0</v>
          </cell>
        </row>
        <row r="370">
          <cell r="F370">
            <v>8100</v>
          </cell>
          <cell r="G370">
            <v>0</v>
          </cell>
          <cell r="H370">
            <v>0</v>
          </cell>
          <cell r="J370">
            <v>8100</v>
          </cell>
          <cell r="K370">
            <v>0</v>
          </cell>
          <cell r="L370">
            <v>0</v>
          </cell>
        </row>
        <row r="371">
          <cell r="F371">
            <v>8000</v>
          </cell>
          <cell r="G371">
            <v>0</v>
          </cell>
          <cell r="H371">
            <v>0</v>
          </cell>
          <cell r="J371">
            <v>8000</v>
          </cell>
          <cell r="K371">
            <v>0</v>
          </cell>
          <cell r="L371">
            <v>0</v>
          </cell>
        </row>
        <row r="372">
          <cell r="F372">
            <v>0</v>
          </cell>
          <cell r="G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</row>
        <row r="373">
          <cell r="F373">
            <v>66500</v>
          </cell>
          <cell r="G373">
            <v>0</v>
          </cell>
          <cell r="H373">
            <v>0</v>
          </cell>
          <cell r="J373">
            <v>66500</v>
          </cell>
          <cell r="K373">
            <v>0</v>
          </cell>
          <cell r="L373">
            <v>0</v>
          </cell>
        </row>
        <row r="374">
          <cell r="F374">
            <v>0</v>
          </cell>
          <cell r="G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</row>
        <row r="375">
          <cell r="F375">
            <v>2650</v>
          </cell>
          <cell r="G375">
            <v>0</v>
          </cell>
          <cell r="H375">
            <v>0</v>
          </cell>
          <cell r="J375">
            <v>2650</v>
          </cell>
          <cell r="K375">
            <v>0</v>
          </cell>
          <cell r="L375">
            <v>0</v>
          </cell>
        </row>
        <row r="376">
          <cell r="F376">
            <v>4500</v>
          </cell>
          <cell r="G376">
            <v>0</v>
          </cell>
          <cell r="H376">
            <v>0</v>
          </cell>
          <cell r="J376">
            <v>4500</v>
          </cell>
          <cell r="K376">
            <v>0</v>
          </cell>
          <cell r="L376">
            <v>0</v>
          </cell>
        </row>
        <row r="377">
          <cell r="F377">
            <v>6500</v>
          </cell>
          <cell r="G377">
            <v>0</v>
          </cell>
          <cell r="H377">
            <v>0</v>
          </cell>
          <cell r="J377">
            <v>6500</v>
          </cell>
          <cell r="K377">
            <v>0</v>
          </cell>
          <cell r="L377">
            <v>0</v>
          </cell>
        </row>
        <row r="378">
          <cell r="F378">
            <v>550</v>
          </cell>
          <cell r="G378">
            <v>0</v>
          </cell>
          <cell r="H378">
            <v>0</v>
          </cell>
          <cell r="J378">
            <v>550</v>
          </cell>
          <cell r="K378">
            <v>0</v>
          </cell>
          <cell r="L378">
            <v>0</v>
          </cell>
        </row>
        <row r="379">
          <cell r="F379">
            <v>700</v>
          </cell>
          <cell r="G379">
            <v>0</v>
          </cell>
          <cell r="H379">
            <v>0</v>
          </cell>
          <cell r="J379">
            <v>700</v>
          </cell>
          <cell r="K379">
            <v>0</v>
          </cell>
          <cell r="L379">
            <v>0</v>
          </cell>
        </row>
        <row r="380">
          <cell r="F380">
            <v>200000</v>
          </cell>
          <cell r="G380">
            <v>0</v>
          </cell>
          <cell r="H380">
            <v>0</v>
          </cell>
          <cell r="J380">
            <v>200000</v>
          </cell>
          <cell r="K380">
            <v>0</v>
          </cell>
          <cell r="L380">
            <v>0</v>
          </cell>
        </row>
        <row r="381">
          <cell r="F381">
            <v>25000</v>
          </cell>
          <cell r="G381">
            <v>0</v>
          </cell>
          <cell r="H381">
            <v>0</v>
          </cell>
          <cell r="J381">
            <v>25000</v>
          </cell>
          <cell r="K381">
            <v>0</v>
          </cell>
          <cell r="L381">
            <v>0</v>
          </cell>
        </row>
        <row r="382">
          <cell r="F382">
            <v>72000</v>
          </cell>
          <cell r="G382">
            <v>0</v>
          </cell>
          <cell r="H382">
            <v>0</v>
          </cell>
          <cell r="J382">
            <v>72000</v>
          </cell>
          <cell r="K382">
            <v>0</v>
          </cell>
          <cell r="L382">
            <v>0</v>
          </cell>
        </row>
        <row r="383">
          <cell r="F383">
            <v>90000</v>
          </cell>
          <cell r="G383">
            <v>0</v>
          </cell>
          <cell r="H383">
            <v>0</v>
          </cell>
          <cell r="J383">
            <v>90000</v>
          </cell>
          <cell r="K383">
            <v>0</v>
          </cell>
          <cell r="L383">
            <v>0</v>
          </cell>
        </row>
        <row r="384">
          <cell r="F384">
            <v>61000</v>
          </cell>
          <cell r="G384">
            <v>0</v>
          </cell>
          <cell r="H384">
            <v>0</v>
          </cell>
          <cell r="J384">
            <v>61000</v>
          </cell>
          <cell r="K384">
            <v>0</v>
          </cell>
          <cell r="L384">
            <v>0</v>
          </cell>
        </row>
        <row r="385">
          <cell r="F385">
            <v>68000</v>
          </cell>
          <cell r="G385">
            <v>0</v>
          </cell>
          <cell r="H385">
            <v>0</v>
          </cell>
          <cell r="J385">
            <v>68000</v>
          </cell>
          <cell r="K385">
            <v>0</v>
          </cell>
          <cell r="L385">
            <v>0</v>
          </cell>
        </row>
        <row r="386">
          <cell r="F386">
            <v>90000</v>
          </cell>
          <cell r="G386">
            <v>0</v>
          </cell>
          <cell r="H386">
            <v>0</v>
          </cell>
          <cell r="J386">
            <v>90000</v>
          </cell>
          <cell r="K386">
            <v>0</v>
          </cell>
          <cell r="L386">
            <v>0</v>
          </cell>
        </row>
        <row r="387">
          <cell r="F387">
            <v>2571</v>
          </cell>
          <cell r="G387">
            <v>0</v>
          </cell>
          <cell r="H387">
            <v>0</v>
          </cell>
          <cell r="J387">
            <v>2571</v>
          </cell>
          <cell r="K387">
            <v>0</v>
          </cell>
          <cell r="L387">
            <v>0</v>
          </cell>
        </row>
        <row r="388">
          <cell r="F388">
            <v>3857</v>
          </cell>
          <cell r="G388">
            <v>0</v>
          </cell>
          <cell r="H388">
            <v>0</v>
          </cell>
          <cell r="J388">
            <v>3857</v>
          </cell>
          <cell r="K388">
            <v>0</v>
          </cell>
          <cell r="L388">
            <v>0</v>
          </cell>
        </row>
        <row r="389">
          <cell r="F389">
            <v>5142</v>
          </cell>
          <cell r="G389">
            <v>0</v>
          </cell>
          <cell r="H389">
            <v>0</v>
          </cell>
          <cell r="J389">
            <v>5142</v>
          </cell>
          <cell r="K389">
            <v>0</v>
          </cell>
          <cell r="L389">
            <v>0</v>
          </cell>
        </row>
        <row r="390">
          <cell r="F390">
            <v>3960</v>
          </cell>
          <cell r="G390">
            <v>0</v>
          </cell>
          <cell r="H390">
            <v>0</v>
          </cell>
          <cell r="J390">
            <v>3960</v>
          </cell>
          <cell r="K390">
            <v>0</v>
          </cell>
          <cell r="L390">
            <v>0</v>
          </cell>
        </row>
        <row r="391">
          <cell r="F391">
            <v>4590</v>
          </cell>
          <cell r="G391">
            <v>0</v>
          </cell>
          <cell r="H391">
            <v>0</v>
          </cell>
          <cell r="J391">
            <v>4590</v>
          </cell>
          <cell r="K391">
            <v>0</v>
          </cell>
          <cell r="L391">
            <v>0</v>
          </cell>
        </row>
        <row r="392">
          <cell r="F392">
            <v>5400</v>
          </cell>
          <cell r="G392">
            <v>0</v>
          </cell>
          <cell r="H392">
            <v>0</v>
          </cell>
          <cell r="J392">
            <v>5400</v>
          </cell>
          <cell r="K392">
            <v>0</v>
          </cell>
          <cell r="L392">
            <v>0</v>
          </cell>
        </row>
        <row r="393">
          <cell r="F393">
            <v>2828</v>
          </cell>
          <cell r="G393">
            <v>0</v>
          </cell>
          <cell r="H393">
            <v>0</v>
          </cell>
          <cell r="J393">
            <v>2828</v>
          </cell>
          <cell r="K393">
            <v>0</v>
          </cell>
          <cell r="L393">
            <v>0</v>
          </cell>
        </row>
        <row r="394">
          <cell r="F394">
            <v>1600</v>
          </cell>
          <cell r="G394">
            <v>0</v>
          </cell>
          <cell r="H394">
            <v>0</v>
          </cell>
          <cell r="J394">
            <v>1600</v>
          </cell>
          <cell r="K394">
            <v>0</v>
          </cell>
          <cell r="L394">
            <v>0</v>
          </cell>
        </row>
        <row r="395">
          <cell r="F395">
            <v>2240</v>
          </cell>
          <cell r="G395">
            <v>0</v>
          </cell>
          <cell r="H395">
            <v>0</v>
          </cell>
          <cell r="J395">
            <v>2240</v>
          </cell>
          <cell r="K395">
            <v>0</v>
          </cell>
          <cell r="L395">
            <v>0</v>
          </cell>
        </row>
        <row r="396">
          <cell r="F396">
            <v>0</v>
          </cell>
          <cell r="G396">
            <v>0</v>
          </cell>
          <cell r="H396">
            <v>0</v>
          </cell>
          <cell r="J396">
            <v>0</v>
          </cell>
          <cell r="K396">
            <v>0</v>
          </cell>
          <cell r="L396">
            <v>0</v>
          </cell>
        </row>
        <row r="397">
          <cell r="F397">
            <v>410</v>
          </cell>
          <cell r="G397">
            <v>0</v>
          </cell>
          <cell r="H397">
            <v>0</v>
          </cell>
          <cell r="J397">
            <v>410</v>
          </cell>
          <cell r="K397">
            <v>0</v>
          </cell>
          <cell r="L397">
            <v>0</v>
          </cell>
        </row>
        <row r="398">
          <cell r="F398">
            <v>530</v>
          </cell>
          <cell r="G398">
            <v>0</v>
          </cell>
          <cell r="H398">
            <v>0</v>
          </cell>
          <cell r="J398">
            <v>530</v>
          </cell>
          <cell r="K398">
            <v>0</v>
          </cell>
          <cell r="L398">
            <v>0</v>
          </cell>
        </row>
        <row r="399">
          <cell r="F399">
            <v>1335</v>
          </cell>
          <cell r="G399">
            <v>0</v>
          </cell>
          <cell r="H399">
            <v>0</v>
          </cell>
          <cell r="J399">
            <v>1335</v>
          </cell>
          <cell r="K399">
            <v>0</v>
          </cell>
          <cell r="L399">
            <v>0</v>
          </cell>
        </row>
        <row r="400">
          <cell r="F400">
            <v>1080</v>
          </cell>
          <cell r="G400">
            <v>0</v>
          </cell>
          <cell r="H400">
            <v>0</v>
          </cell>
          <cell r="J400">
            <v>1080</v>
          </cell>
          <cell r="K400">
            <v>0</v>
          </cell>
          <cell r="L400">
            <v>0</v>
          </cell>
        </row>
        <row r="401">
          <cell r="F401">
            <v>1364</v>
          </cell>
          <cell r="G401">
            <v>0</v>
          </cell>
          <cell r="H401">
            <v>0</v>
          </cell>
          <cell r="J401">
            <v>1364</v>
          </cell>
          <cell r="K401">
            <v>0</v>
          </cell>
          <cell r="L401">
            <v>0</v>
          </cell>
        </row>
        <row r="402">
          <cell r="F402">
            <v>774</v>
          </cell>
          <cell r="G402">
            <v>0</v>
          </cell>
          <cell r="H402">
            <v>0</v>
          </cell>
          <cell r="J402">
            <v>774</v>
          </cell>
          <cell r="K402">
            <v>0</v>
          </cell>
          <cell r="L402">
            <v>0</v>
          </cell>
        </row>
        <row r="403">
          <cell r="F403">
            <v>60000</v>
          </cell>
          <cell r="G403">
            <v>0</v>
          </cell>
          <cell r="H403">
            <v>0</v>
          </cell>
          <cell r="J403">
            <v>60000</v>
          </cell>
          <cell r="K403">
            <v>0</v>
          </cell>
          <cell r="L403">
            <v>0</v>
          </cell>
        </row>
        <row r="404">
          <cell r="F404">
            <v>1166</v>
          </cell>
          <cell r="G404">
            <v>0</v>
          </cell>
          <cell r="H404">
            <v>0</v>
          </cell>
          <cell r="J404">
            <v>1166</v>
          </cell>
          <cell r="K404">
            <v>0</v>
          </cell>
          <cell r="L404">
            <v>0</v>
          </cell>
        </row>
        <row r="405">
          <cell r="F405">
            <v>2920</v>
          </cell>
          <cell r="G405">
            <v>0</v>
          </cell>
          <cell r="H405">
            <v>0</v>
          </cell>
          <cell r="J405">
            <v>2920</v>
          </cell>
          <cell r="K405">
            <v>0</v>
          </cell>
          <cell r="L405">
            <v>0</v>
          </cell>
        </row>
        <row r="406">
          <cell r="F406">
            <v>2500</v>
          </cell>
          <cell r="G406">
            <v>0</v>
          </cell>
          <cell r="H406">
            <v>0</v>
          </cell>
          <cell r="J406">
            <v>2500</v>
          </cell>
          <cell r="K406">
            <v>0</v>
          </cell>
          <cell r="L406">
            <v>0</v>
          </cell>
        </row>
        <row r="407">
          <cell r="F407">
            <v>0</v>
          </cell>
          <cell r="G407">
            <v>0</v>
          </cell>
          <cell r="H407">
            <v>0</v>
          </cell>
          <cell r="J407">
            <v>0</v>
          </cell>
          <cell r="K407">
            <v>0</v>
          </cell>
          <cell r="L407">
            <v>0</v>
          </cell>
        </row>
        <row r="408">
          <cell r="F408">
            <v>820</v>
          </cell>
          <cell r="G408">
            <v>0</v>
          </cell>
          <cell r="H408">
            <v>0</v>
          </cell>
          <cell r="J408">
            <v>820</v>
          </cell>
          <cell r="K408">
            <v>0</v>
          </cell>
          <cell r="L408">
            <v>0</v>
          </cell>
        </row>
        <row r="409">
          <cell r="F409">
            <v>820</v>
          </cell>
          <cell r="G409">
            <v>0</v>
          </cell>
          <cell r="H409">
            <v>0</v>
          </cell>
          <cell r="J409">
            <v>820</v>
          </cell>
          <cell r="K409">
            <v>0</v>
          </cell>
          <cell r="L409">
            <v>0</v>
          </cell>
        </row>
        <row r="410">
          <cell r="F410">
            <v>0</v>
          </cell>
          <cell r="G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</row>
        <row r="411">
          <cell r="F411">
            <v>0</v>
          </cell>
          <cell r="G411">
            <v>0</v>
          </cell>
          <cell r="H411">
            <v>0</v>
          </cell>
          <cell r="J411">
            <v>0</v>
          </cell>
          <cell r="K411">
            <v>0</v>
          </cell>
          <cell r="L411">
            <v>0</v>
          </cell>
        </row>
        <row r="412">
          <cell r="F412">
            <v>58000</v>
          </cell>
          <cell r="G412">
            <v>0</v>
          </cell>
          <cell r="H412">
            <v>0</v>
          </cell>
          <cell r="J412">
            <v>58000</v>
          </cell>
          <cell r="K412">
            <v>0</v>
          </cell>
          <cell r="L412">
            <v>0</v>
          </cell>
        </row>
        <row r="413">
          <cell r="F413">
            <v>45000</v>
          </cell>
          <cell r="G413">
            <v>0</v>
          </cell>
          <cell r="H413">
            <v>0</v>
          </cell>
          <cell r="J413">
            <v>45000</v>
          </cell>
          <cell r="K413">
            <v>0</v>
          </cell>
          <cell r="L413">
            <v>0</v>
          </cell>
        </row>
        <row r="414">
          <cell r="F414">
            <v>52000</v>
          </cell>
          <cell r="G414">
            <v>0</v>
          </cell>
          <cell r="H414">
            <v>0</v>
          </cell>
          <cell r="J414">
            <v>52000</v>
          </cell>
          <cell r="K414">
            <v>0</v>
          </cell>
          <cell r="L414">
            <v>0</v>
          </cell>
        </row>
        <row r="415">
          <cell r="F415">
            <v>35000</v>
          </cell>
          <cell r="G415">
            <v>0</v>
          </cell>
          <cell r="H415">
            <v>0</v>
          </cell>
          <cell r="J415">
            <v>35000</v>
          </cell>
          <cell r="K415">
            <v>0</v>
          </cell>
          <cell r="L415">
            <v>0</v>
          </cell>
        </row>
        <row r="416">
          <cell r="F416">
            <v>53000</v>
          </cell>
          <cell r="G416">
            <v>0</v>
          </cell>
          <cell r="H416">
            <v>0</v>
          </cell>
          <cell r="J416">
            <v>53000</v>
          </cell>
          <cell r="K416">
            <v>0</v>
          </cell>
          <cell r="L416">
            <v>0</v>
          </cell>
        </row>
        <row r="417">
          <cell r="F417">
            <v>93000</v>
          </cell>
          <cell r="G417">
            <v>0</v>
          </cell>
          <cell r="H417">
            <v>0</v>
          </cell>
          <cell r="J417">
            <v>93000</v>
          </cell>
          <cell r="K417">
            <v>0</v>
          </cell>
          <cell r="L417">
            <v>0</v>
          </cell>
        </row>
        <row r="418">
          <cell r="F418">
            <v>5000</v>
          </cell>
          <cell r="G418">
            <v>0</v>
          </cell>
          <cell r="H418">
            <v>0</v>
          </cell>
          <cell r="J418">
            <v>5000</v>
          </cell>
          <cell r="K418">
            <v>0</v>
          </cell>
          <cell r="L418">
            <v>0</v>
          </cell>
        </row>
        <row r="419">
          <cell r="F419">
            <v>26000</v>
          </cell>
          <cell r="G419">
            <v>0</v>
          </cell>
          <cell r="H419">
            <v>0</v>
          </cell>
          <cell r="J419">
            <v>26000</v>
          </cell>
          <cell r="K419">
            <v>0</v>
          </cell>
          <cell r="L419">
            <v>0</v>
          </cell>
        </row>
        <row r="420">
          <cell r="F420">
            <v>12000</v>
          </cell>
          <cell r="G420">
            <v>0</v>
          </cell>
          <cell r="H420">
            <v>0</v>
          </cell>
          <cell r="J420">
            <v>12000</v>
          </cell>
          <cell r="K420">
            <v>0</v>
          </cell>
          <cell r="L420">
            <v>0</v>
          </cell>
        </row>
        <row r="421">
          <cell r="F421">
            <v>78000</v>
          </cell>
          <cell r="G421">
            <v>0</v>
          </cell>
          <cell r="H421">
            <v>0</v>
          </cell>
          <cell r="J421">
            <v>78000</v>
          </cell>
          <cell r="K421">
            <v>0</v>
          </cell>
          <cell r="L421">
            <v>0</v>
          </cell>
        </row>
        <row r="422">
          <cell r="F422">
            <v>0</v>
          </cell>
          <cell r="G422">
            <v>0</v>
          </cell>
          <cell r="H422">
            <v>0</v>
          </cell>
          <cell r="J422">
            <v>0</v>
          </cell>
          <cell r="K422">
            <v>0</v>
          </cell>
          <cell r="L422">
            <v>0</v>
          </cell>
        </row>
        <row r="423">
          <cell r="F423">
            <v>785224</v>
          </cell>
          <cell r="G423">
            <v>0</v>
          </cell>
          <cell r="H423">
            <v>0</v>
          </cell>
          <cell r="I423">
            <v>0</v>
          </cell>
          <cell r="J423">
            <v>785224</v>
          </cell>
          <cell r="K423">
            <v>0</v>
          </cell>
          <cell r="L423">
            <v>0</v>
          </cell>
          <cell r="M423">
            <v>0</v>
          </cell>
        </row>
        <row r="424">
          <cell r="F424">
            <v>372734</v>
          </cell>
          <cell r="G424">
            <v>0</v>
          </cell>
          <cell r="H424">
            <v>0</v>
          </cell>
          <cell r="I424">
            <v>0</v>
          </cell>
          <cell r="J424">
            <v>372734</v>
          </cell>
          <cell r="K424">
            <v>0</v>
          </cell>
          <cell r="L424">
            <v>0</v>
          </cell>
          <cell r="M424">
            <v>0</v>
          </cell>
        </row>
        <row r="425">
          <cell r="F425">
            <v>244417</v>
          </cell>
          <cell r="G425">
            <v>0</v>
          </cell>
          <cell r="H425">
            <v>0</v>
          </cell>
          <cell r="I425">
            <v>0</v>
          </cell>
          <cell r="J425">
            <v>244417</v>
          </cell>
          <cell r="K425">
            <v>0</v>
          </cell>
          <cell r="L425">
            <v>0</v>
          </cell>
          <cell r="M425">
            <v>0</v>
          </cell>
        </row>
        <row r="426"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F427">
            <v>4700</v>
          </cell>
          <cell r="G427">
            <v>0</v>
          </cell>
          <cell r="H427">
            <v>0</v>
          </cell>
          <cell r="I427">
            <v>0</v>
          </cell>
          <cell r="J427">
            <v>4700</v>
          </cell>
          <cell r="K427">
            <v>0</v>
          </cell>
          <cell r="L427">
            <v>0</v>
          </cell>
          <cell r="M427">
            <v>0</v>
          </cell>
        </row>
        <row r="428">
          <cell r="F428">
            <v>2350</v>
          </cell>
          <cell r="G428">
            <v>0</v>
          </cell>
          <cell r="H428">
            <v>0</v>
          </cell>
          <cell r="I428">
            <v>0</v>
          </cell>
          <cell r="J428">
            <v>2350</v>
          </cell>
          <cell r="K428">
            <v>0</v>
          </cell>
          <cell r="L428">
            <v>0</v>
          </cell>
          <cell r="M428">
            <v>0</v>
          </cell>
        </row>
        <row r="429">
          <cell r="F429">
            <v>17000</v>
          </cell>
          <cell r="G429">
            <v>0</v>
          </cell>
          <cell r="H429">
            <v>0</v>
          </cell>
          <cell r="I429">
            <v>0</v>
          </cell>
          <cell r="J429">
            <v>17000</v>
          </cell>
          <cell r="K429">
            <v>0</v>
          </cell>
          <cell r="L429">
            <v>0</v>
          </cell>
          <cell r="M429">
            <v>0</v>
          </cell>
        </row>
        <row r="430">
          <cell r="F430">
            <v>19000</v>
          </cell>
          <cell r="G430">
            <v>0</v>
          </cell>
          <cell r="H430">
            <v>0</v>
          </cell>
          <cell r="I430">
            <v>0</v>
          </cell>
          <cell r="J430">
            <v>19000</v>
          </cell>
          <cell r="K430">
            <v>0</v>
          </cell>
          <cell r="L430">
            <v>0</v>
          </cell>
          <cell r="M430">
            <v>0</v>
          </cell>
        </row>
        <row r="431">
          <cell r="F431">
            <v>42000</v>
          </cell>
          <cell r="G431">
            <v>0</v>
          </cell>
          <cell r="H431">
            <v>0</v>
          </cell>
          <cell r="I431">
            <v>0</v>
          </cell>
          <cell r="J431">
            <v>42000</v>
          </cell>
          <cell r="K431">
            <v>0</v>
          </cell>
          <cell r="L431">
            <v>0</v>
          </cell>
          <cell r="M431">
            <v>0</v>
          </cell>
        </row>
        <row r="432">
          <cell r="F432">
            <v>40000</v>
          </cell>
          <cell r="G432">
            <v>0</v>
          </cell>
          <cell r="H432">
            <v>0</v>
          </cell>
          <cell r="I432">
            <v>0</v>
          </cell>
          <cell r="J432">
            <v>40000</v>
          </cell>
          <cell r="K432">
            <v>0</v>
          </cell>
          <cell r="L432">
            <v>0</v>
          </cell>
          <cell r="M432">
            <v>0</v>
          </cell>
        </row>
        <row r="433">
          <cell r="F433">
            <v>60000</v>
          </cell>
          <cell r="G433">
            <v>0</v>
          </cell>
          <cell r="H433">
            <v>0</v>
          </cell>
          <cell r="I433">
            <v>0</v>
          </cell>
          <cell r="J433">
            <v>60000</v>
          </cell>
          <cell r="K433">
            <v>0</v>
          </cell>
          <cell r="L433">
            <v>0</v>
          </cell>
          <cell r="M433">
            <v>0</v>
          </cell>
        </row>
        <row r="434">
          <cell r="F434">
            <v>20000</v>
          </cell>
          <cell r="G434">
            <v>0</v>
          </cell>
          <cell r="H434">
            <v>0</v>
          </cell>
          <cell r="I434">
            <v>0</v>
          </cell>
          <cell r="J434">
            <v>20000</v>
          </cell>
          <cell r="K434">
            <v>0</v>
          </cell>
          <cell r="L434">
            <v>0</v>
          </cell>
          <cell r="M434">
            <v>0</v>
          </cell>
        </row>
        <row r="435">
          <cell r="F435">
            <v>50000</v>
          </cell>
          <cell r="G435">
            <v>0</v>
          </cell>
          <cell r="H435">
            <v>0</v>
          </cell>
          <cell r="I435">
            <v>0</v>
          </cell>
          <cell r="J435">
            <v>50000</v>
          </cell>
          <cell r="K435">
            <v>0</v>
          </cell>
          <cell r="L435">
            <v>0</v>
          </cell>
          <cell r="M435">
            <v>0</v>
          </cell>
        </row>
        <row r="436">
          <cell r="F436">
            <v>63000</v>
          </cell>
          <cell r="G436">
            <v>0</v>
          </cell>
          <cell r="H436">
            <v>0</v>
          </cell>
          <cell r="I436">
            <v>0</v>
          </cell>
          <cell r="J436">
            <v>63000</v>
          </cell>
          <cell r="K436">
            <v>0</v>
          </cell>
          <cell r="L436">
            <v>0</v>
          </cell>
          <cell r="M436">
            <v>0</v>
          </cell>
        </row>
        <row r="437">
          <cell r="F437">
            <v>887</v>
          </cell>
          <cell r="G437">
            <v>0</v>
          </cell>
          <cell r="H437">
            <v>0</v>
          </cell>
          <cell r="I437">
            <v>0</v>
          </cell>
          <cell r="J437">
            <v>887</v>
          </cell>
          <cell r="K437">
            <v>0</v>
          </cell>
          <cell r="L437">
            <v>0</v>
          </cell>
          <cell r="M437">
            <v>0</v>
          </cell>
        </row>
        <row r="438">
          <cell r="F438">
            <v>23000</v>
          </cell>
          <cell r="G438">
            <v>0</v>
          </cell>
          <cell r="H438">
            <v>0</v>
          </cell>
          <cell r="I438">
            <v>0</v>
          </cell>
          <cell r="J438">
            <v>23000</v>
          </cell>
          <cell r="K438">
            <v>0</v>
          </cell>
          <cell r="L438">
            <v>0</v>
          </cell>
          <cell r="M438">
            <v>0</v>
          </cell>
        </row>
        <row r="439">
          <cell r="F439">
            <v>27000</v>
          </cell>
          <cell r="G439">
            <v>0</v>
          </cell>
          <cell r="H439">
            <v>0</v>
          </cell>
          <cell r="I439">
            <v>0</v>
          </cell>
          <cell r="J439">
            <v>27000</v>
          </cell>
          <cell r="K439">
            <v>0</v>
          </cell>
          <cell r="L439">
            <v>0</v>
          </cell>
          <cell r="M439">
            <v>0</v>
          </cell>
        </row>
        <row r="440">
          <cell r="F440">
            <v>50000</v>
          </cell>
          <cell r="G440">
            <v>0</v>
          </cell>
          <cell r="H440">
            <v>0</v>
          </cell>
          <cell r="I440">
            <v>0</v>
          </cell>
          <cell r="J440">
            <v>50000</v>
          </cell>
          <cell r="K440">
            <v>0</v>
          </cell>
          <cell r="L440">
            <v>0</v>
          </cell>
          <cell r="M440">
            <v>0</v>
          </cell>
        </row>
        <row r="441">
          <cell r="F441">
            <v>44000</v>
          </cell>
          <cell r="G441">
            <v>0</v>
          </cell>
          <cell r="H441">
            <v>0</v>
          </cell>
          <cell r="I441">
            <v>0</v>
          </cell>
          <cell r="J441">
            <v>44000</v>
          </cell>
          <cell r="K441">
            <v>0</v>
          </cell>
          <cell r="L441">
            <v>0</v>
          </cell>
          <cell r="M441">
            <v>0</v>
          </cell>
        </row>
        <row r="442">
          <cell r="F442">
            <v>57400</v>
          </cell>
          <cell r="G442">
            <v>0</v>
          </cell>
          <cell r="H442">
            <v>0</v>
          </cell>
          <cell r="I442">
            <v>0</v>
          </cell>
          <cell r="J442">
            <v>57400</v>
          </cell>
          <cell r="K442">
            <v>0</v>
          </cell>
          <cell r="L442">
            <v>0</v>
          </cell>
          <cell r="M442">
            <v>0</v>
          </cell>
        </row>
        <row r="443">
          <cell r="F443">
            <v>192000</v>
          </cell>
          <cell r="G443">
            <v>0</v>
          </cell>
          <cell r="H443">
            <v>0</v>
          </cell>
          <cell r="I443">
            <v>0</v>
          </cell>
          <cell r="J443">
            <v>192000</v>
          </cell>
          <cell r="K443">
            <v>0</v>
          </cell>
          <cell r="L443">
            <v>0</v>
          </cell>
          <cell r="M443">
            <v>0</v>
          </cell>
        </row>
        <row r="444">
          <cell r="F444">
            <v>98100</v>
          </cell>
          <cell r="G444">
            <v>0</v>
          </cell>
          <cell r="H444">
            <v>0</v>
          </cell>
          <cell r="I444">
            <v>0</v>
          </cell>
          <cell r="J444">
            <v>98100</v>
          </cell>
          <cell r="K444">
            <v>0</v>
          </cell>
          <cell r="L444">
            <v>0</v>
          </cell>
          <cell r="M444">
            <v>0</v>
          </cell>
        </row>
        <row r="445">
          <cell r="F445">
            <v>142000</v>
          </cell>
          <cell r="G445">
            <v>0</v>
          </cell>
          <cell r="H445">
            <v>0</v>
          </cell>
          <cell r="I445">
            <v>0</v>
          </cell>
          <cell r="J445">
            <v>142000</v>
          </cell>
          <cell r="K445">
            <v>0</v>
          </cell>
          <cell r="L445">
            <v>0</v>
          </cell>
          <cell r="M445">
            <v>0</v>
          </cell>
        </row>
        <row r="446">
          <cell r="F446">
            <v>192000</v>
          </cell>
          <cell r="G446">
            <v>0</v>
          </cell>
          <cell r="H446">
            <v>0</v>
          </cell>
          <cell r="I446">
            <v>0</v>
          </cell>
          <cell r="J446">
            <v>192000</v>
          </cell>
          <cell r="K446">
            <v>0</v>
          </cell>
          <cell r="L446">
            <v>0</v>
          </cell>
          <cell r="M446">
            <v>0</v>
          </cell>
        </row>
        <row r="447">
          <cell r="F447">
            <v>23000</v>
          </cell>
          <cell r="G447">
            <v>0</v>
          </cell>
          <cell r="H447">
            <v>0</v>
          </cell>
          <cell r="I447">
            <v>0</v>
          </cell>
          <cell r="J447">
            <v>23000</v>
          </cell>
          <cell r="K447">
            <v>0</v>
          </cell>
          <cell r="L447">
            <v>0</v>
          </cell>
          <cell r="M447">
            <v>0</v>
          </cell>
        </row>
        <row r="448">
          <cell r="F448">
            <v>31600</v>
          </cell>
          <cell r="G448">
            <v>0</v>
          </cell>
          <cell r="H448">
            <v>0</v>
          </cell>
          <cell r="I448">
            <v>0</v>
          </cell>
          <cell r="J448">
            <v>31600</v>
          </cell>
          <cell r="K448">
            <v>0</v>
          </cell>
          <cell r="L448">
            <v>0</v>
          </cell>
          <cell r="M448">
            <v>0</v>
          </cell>
        </row>
        <row r="449"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F450">
            <v>850000</v>
          </cell>
          <cell r="G450">
            <v>0</v>
          </cell>
          <cell r="H450">
            <v>0</v>
          </cell>
          <cell r="I450">
            <v>0</v>
          </cell>
          <cell r="J450">
            <v>850000</v>
          </cell>
          <cell r="K450">
            <v>0</v>
          </cell>
          <cell r="L450">
            <v>0</v>
          </cell>
          <cell r="M450">
            <v>0</v>
          </cell>
        </row>
        <row r="451">
          <cell r="F451">
            <v>9450000</v>
          </cell>
          <cell r="G451">
            <v>0</v>
          </cell>
          <cell r="H451">
            <v>0</v>
          </cell>
          <cell r="I451">
            <v>0</v>
          </cell>
          <cell r="J451">
            <v>9450000</v>
          </cell>
          <cell r="K451">
            <v>0</v>
          </cell>
          <cell r="L451">
            <v>0</v>
          </cell>
          <cell r="M451">
            <v>0</v>
          </cell>
        </row>
        <row r="452">
          <cell r="F452">
            <v>20000</v>
          </cell>
          <cell r="G452">
            <v>0</v>
          </cell>
          <cell r="H452">
            <v>0</v>
          </cell>
          <cell r="I452">
            <v>0</v>
          </cell>
          <cell r="J452">
            <v>20000</v>
          </cell>
          <cell r="K452">
            <v>0</v>
          </cell>
          <cell r="L452">
            <v>0</v>
          </cell>
          <cell r="M452">
            <v>0</v>
          </cell>
        </row>
        <row r="453">
          <cell r="F453">
            <v>24800</v>
          </cell>
          <cell r="G453">
            <v>0</v>
          </cell>
          <cell r="H453">
            <v>0</v>
          </cell>
          <cell r="I453">
            <v>0</v>
          </cell>
          <cell r="J453">
            <v>24800</v>
          </cell>
          <cell r="K453">
            <v>0</v>
          </cell>
          <cell r="L453">
            <v>0</v>
          </cell>
          <cell r="M453">
            <v>0</v>
          </cell>
        </row>
        <row r="454">
          <cell r="F454">
            <v>130000</v>
          </cell>
          <cell r="G454">
            <v>0</v>
          </cell>
          <cell r="H454">
            <v>0</v>
          </cell>
          <cell r="I454">
            <v>0</v>
          </cell>
          <cell r="J454">
            <v>130000</v>
          </cell>
          <cell r="K454">
            <v>0</v>
          </cell>
          <cell r="L454">
            <v>0</v>
          </cell>
          <cell r="M454">
            <v>0</v>
          </cell>
        </row>
        <row r="455">
          <cell r="F455">
            <v>150000</v>
          </cell>
          <cell r="G455">
            <v>0</v>
          </cell>
          <cell r="H455">
            <v>0</v>
          </cell>
          <cell r="I455">
            <v>0</v>
          </cell>
          <cell r="J455">
            <v>150000</v>
          </cell>
          <cell r="K455">
            <v>0</v>
          </cell>
          <cell r="L455">
            <v>0</v>
          </cell>
          <cell r="M455">
            <v>0</v>
          </cell>
        </row>
        <row r="456">
          <cell r="F456">
            <v>160000</v>
          </cell>
          <cell r="G456">
            <v>0</v>
          </cell>
          <cell r="H456">
            <v>0</v>
          </cell>
          <cell r="I456">
            <v>0</v>
          </cell>
          <cell r="J456">
            <v>160000</v>
          </cell>
          <cell r="K456">
            <v>0</v>
          </cell>
          <cell r="L456">
            <v>0</v>
          </cell>
          <cell r="M456">
            <v>0</v>
          </cell>
        </row>
        <row r="457">
          <cell r="F457">
            <v>140000</v>
          </cell>
          <cell r="G457">
            <v>0</v>
          </cell>
          <cell r="H457">
            <v>0</v>
          </cell>
          <cell r="I457">
            <v>0</v>
          </cell>
          <cell r="J457">
            <v>140000</v>
          </cell>
          <cell r="K457">
            <v>0</v>
          </cell>
          <cell r="L457">
            <v>0</v>
          </cell>
          <cell r="M457">
            <v>0</v>
          </cell>
        </row>
        <row r="458">
          <cell r="F458">
            <v>100000</v>
          </cell>
          <cell r="G458">
            <v>0</v>
          </cell>
          <cell r="H458">
            <v>0</v>
          </cell>
          <cell r="I458">
            <v>0</v>
          </cell>
          <cell r="J458">
            <v>100000</v>
          </cell>
          <cell r="K458">
            <v>0</v>
          </cell>
          <cell r="L458">
            <v>0</v>
          </cell>
          <cell r="M458">
            <v>0</v>
          </cell>
        </row>
        <row r="459">
          <cell r="F459">
            <v>264</v>
          </cell>
          <cell r="G459">
            <v>0</v>
          </cell>
          <cell r="H459">
            <v>0</v>
          </cell>
          <cell r="I459">
            <v>0</v>
          </cell>
          <cell r="J459">
            <v>264</v>
          </cell>
          <cell r="K459">
            <v>0</v>
          </cell>
          <cell r="L459">
            <v>0</v>
          </cell>
          <cell r="M459">
            <v>0</v>
          </cell>
        </row>
        <row r="460">
          <cell r="F460">
            <v>60000</v>
          </cell>
          <cell r="G460">
            <v>0</v>
          </cell>
          <cell r="H460">
            <v>0</v>
          </cell>
          <cell r="I460">
            <v>0</v>
          </cell>
          <cell r="J460">
            <v>60000</v>
          </cell>
          <cell r="K460">
            <v>0</v>
          </cell>
          <cell r="L460">
            <v>0</v>
          </cell>
          <cell r="M460">
            <v>0</v>
          </cell>
        </row>
        <row r="461">
          <cell r="F461">
            <v>6000</v>
          </cell>
          <cell r="G461">
            <v>0</v>
          </cell>
          <cell r="H461">
            <v>0</v>
          </cell>
          <cell r="I461">
            <v>0</v>
          </cell>
          <cell r="J461">
            <v>6000</v>
          </cell>
          <cell r="K461">
            <v>0</v>
          </cell>
          <cell r="L461">
            <v>0</v>
          </cell>
          <cell r="M461">
            <v>0</v>
          </cell>
        </row>
        <row r="462">
          <cell r="F462">
            <v>6000</v>
          </cell>
          <cell r="G462">
            <v>0</v>
          </cell>
          <cell r="H462">
            <v>0</v>
          </cell>
          <cell r="I462">
            <v>0</v>
          </cell>
          <cell r="J462">
            <v>6000</v>
          </cell>
          <cell r="K462">
            <v>0</v>
          </cell>
          <cell r="L462">
            <v>0</v>
          </cell>
          <cell r="M462">
            <v>0</v>
          </cell>
        </row>
        <row r="463">
          <cell r="F463">
            <v>65000</v>
          </cell>
          <cell r="G463">
            <v>0</v>
          </cell>
          <cell r="H463">
            <v>0</v>
          </cell>
          <cell r="I463">
            <v>0</v>
          </cell>
          <cell r="J463">
            <v>65000</v>
          </cell>
          <cell r="K463">
            <v>0</v>
          </cell>
          <cell r="L463">
            <v>0</v>
          </cell>
          <cell r="M463">
            <v>0</v>
          </cell>
        </row>
        <row r="464">
          <cell r="F464">
            <v>16000</v>
          </cell>
          <cell r="G464">
            <v>0</v>
          </cell>
          <cell r="H464">
            <v>0</v>
          </cell>
          <cell r="I464">
            <v>0</v>
          </cell>
          <cell r="J464">
            <v>16000</v>
          </cell>
          <cell r="K464">
            <v>0</v>
          </cell>
          <cell r="L464">
            <v>0</v>
          </cell>
          <cell r="M464">
            <v>0</v>
          </cell>
        </row>
        <row r="465">
          <cell r="F465">
            <v>4500</v>
          </cell>
          <cell r="G465">
            <v>0</v>
          </cell>
          <cell r="H465">
            <v>0</v>
          </cell>
          <cell r="I465">
            <v>0</v>
          </cell>
          <cell r="J465">
            <v>4500</v>
          </cell>
          <cell r="K465">
            <v>0</v>
          </cell>
          <cell r="L465">
            <v>0</v>
          </cell>
          <cell r="M465">
            <v>0</v>
          </cell>
        </row>
        <row r="466">
          <cell r="F466">
            <v>6000</v>
          </cell>
          <cell r="G466">
            <v>0</v>
          </cell>
          <cell r="H466">
            <v>0</v>
          </cell>
          <cell r="I466">
            <v>0</v>
          </cell>
          <cell r="J466">
            <v>6000</v>
          </cell>
          <cell r="K466">
            <v>0</v>
          </cell>
          <cell r="L466">
            <v>0</v>
          </cell>
          <cell r="M466">
            <v>0</v>
          </cell>
        </row>
        <row r="467">
          <cell r="F467">
            <v>3300</v>
          </cell>
          <cell r="G467">
            <v>0</v>
          </cell>
          <cell r="H467">
            <v>0</v>
          </cell>
          <cell r="I467">
            <v>0</v>
          </cell>
          <cell r="J467">
            <v>3300</v>
          </cell>
          <cell r="K467">
            <v>0</v>
          </cell>
          <cell r="L467">
            <v>0</v>
          </cell>
          <cell r="M467">
            <v>0</v>
          </cell>
        </row>
        <row r="468">
          <cell r="F468">
            <v>2200</v>
          </cell>
          <cell r="G468">
            <v>0</v>
          </cell>
          <cell r="H468">
            <v>0</v>
          </cell>
          <cell r="I468">
            <v>0</v>
          </cell>
          <cell r="J468">
            <v>2200</v>
          </cell>
          <cell r="K468">
            <v>0</v>
          </cell>
          <cell r="L468">
            <v>0</v>
          </cell>
          <cell r="M468">
            <v>0</v>
          </cell>
        </row>
        <row r="469">
          <cell r="F469">
            <v>2700</v>
          </cell>
          <cell r="G469">
            <v>0</v>
          </cell>
          <cell r="H469">
            <v>0</v>
          </cell>
          <cell r="I469">
            <v>0</v>
          </cell>
          <cell r="J469">
            <v>2700</v>
          </cell>
          <cell r="K469">
            <v>0</v>
          </cell>
          <cell r="L469">
            <v>0</v>
          </cell>
          <cell r="M469">
            <v>0</v>
          </cell>
        </row>
        <row r="470">
          <cell r="F470">
            <v>1000</v>
          </cell>
          <cell r="G470">
            <v>0</v>
          </cell>
          <cell r="H470">
            <v>0</v>
          </cell>
          <cell r="I470">
            <v>0</v>
          </cell>
          <cell r="J470">
            <v>1000</v>
          </cell>
          <cell r="K470">
            <v>0</v>
          </cell>
          <cell r="L470">
            <v>0</v>
          </cell>
          <cell r="M470">
            <v>0</v>
          </cell>
        </row>
        <row r="471"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</row>
        <row r="472"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</row>
        <row r="474">
          <cell r="F474">
            <v>35000</v>
          </cell>
          <cell r="G474">
            <v>0</v>
          </cell>
          <cell r="H474">
            <v>0</v>
          </cell>
          <cell r="I474">
            <v>0</v>
          </cell>
          <cell r="J474">
            <v>35000</v>
          </cell>
          <cell r="K474">
            <v>0</v>
          </cell>
          <cell r="L474">
            <v>0</v>
          </cell>
          <cell r="M474">
            <v>0</v>
          </cell>
        </row>
        <row r="475">
          <cell r="F475">
            <v>30000</v>
          </cell>
          <cell r="G475">
            <v>0</v>
          </cell>
          <cell r="H475">
            <v>0</v>
          </cell>
          <cell r="I475">
            <v>0</v>
          </cell>
          <cell r="J475">
            <v>30000</v>
          </cell>
          <cell r="K475">
            <v>0</v>
          </cell>
          <cell r="L475">
            <v>0</v>
          </cell>
          <cell r="M475">
            <v>0</v>
          </cell>
        </row>
        <row r="476">
          <cell r="F476">
            <v>45000</v>
          </cell>
          <cell r="G476">
            <v>0</v>
          </cell>
          <cell r="H476">
            <v>0</v>
          </cell>
          <cell r="I476">
            <v>0</v>
          </cell>
          <cell r="J476">
            <v>45000</v>
          </cell>
          <cell r="K476">
            <v>0</v>
          </cell>
          <cell r="L476">
            <v>0</v>
          </cell>
          <cell r="M476">
            <v>0</v>
          </cell>
        </row>
        <row r="477">
          <cell r="F477">
            <v>5000</v>
          </cell>
          <cell r="G477">
            <v>0</v>
          </cell>
          <cell r="H477">
            <v>0</v>
          </cell>
          <cell r="I477">
            <v>0</v>
          </cell>
          <cell r="J477">
            <v>5000</v>
          </cell>
          <cell r="K477">
            <v>0</v>
          </cell>
          <cell r="L477">
            <v>0</v>
          </cell>
          <cell r="M477">
            <v>0</v>
          </cell>
        </row>
        <row r="478">
          <cell r="F478">
            <v>5000</v>
          </cell>
          <cell r="G478">
            <v>0</v>
          </cell>
          <cell r="H478">
            <v>0</v>
          </cell>
          <cell r="I478">
            <v>0</v>
          </cell>
          <cell r="J478">
            <v>5000</v>
          </cell>
          <cell r="K478">
            <v>0</v>
          </cell>
          <cell r="L478">
            <v>0</v>
          </cell>
          <cell r="M478">
            <v>0</v>
          </cell>
        </row>
        <row r="479">
          <cell r="F479">
            <v>20000</v>
          </cell>
          <cell r="G479">
            <v>0</v>
          </cell>
          <cell r="H479">
            <v>0</v>
          </cell>
          <cell r="I479">
            <v>0</v>
          </cell>
          <cell r="J479">
            <v>20000</v>
          </cell>
          <cell r="K479">
            <v>0</v>
          </cell>
          <cell r="L479">
            <v>0</v>
          </cell>
          <cell r="M479">
            <v>0</v>
          </cell>
        </row>
        <row r="480">
          <cell r="F480">
            <v>200000</v>
          </cell>
          <cell r="G480">
            <v>0</v>
          </cell>
          <cell r="H480">
            <v>0</v>
          </cell>
          <cell r="I480">
            <v>0</v>
          </cell>
          <cell r="J480">
            <v>200000</v>
          </cell>
          <cell r="K480">
            <v>0</v>
          </cell>
          <cell r="L480">
            <v>0</v>
          </cell>
          <cell r="M480">
            <v>0</v>
          </cell>
        </row>
        <row r="481">
          <cell r="F481">
            <v>350000</v>
          </cell>
          <cell r="G481">
            <v>0</v>
          </cell>
          <cell r="H481">
            <v>0</v>
          </cell>
          <cell r="I481">
            <v>0</v>
          </cell>
          <cell r="J481">
            <v>350000</v>
          </cell>
          <cell r="K481">
            <v>0</v>
          </cell>
          <cell r="L481">
            <v>0</v>
          </cell>
          <cell r="M481">
            <v>0</v>
          </cell>
        </row>
        <row r="482"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</row>
        <row r="483">
          <cell r="F483">
            <v>80000</v>
          </cell>
          <cell r="G483">
            <v>0</v>
          </cell>
          <cell r="H483">
            <v>0</v>
          </cell>
          <cell r="I483">
            <v>0</v>
          </cell>
          <cell r="J483">
            <v>80000</v>
          </cell>
          <cell r="K483">
            <v>0</v>
          </cell>
          <cell r="L483">
            <v>0</v>
          </cell>
          <cell r="M483">
            <v>0</v>
          </cell>
        </row>
        <row r="484"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</row>
        <row r="485"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</row>
        <row r="486"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</row>
        <row r="487"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</row>
        <row r="489">
          <cell r="F489">
            <v>4543000</v>
          </cell>
          <cell r="G489">
            <v>0</v>
          </cell>
          <cell r="H489">
            <v>0</v>
          </cell>
          <cell r="I489">
            <v>0</v>
          </cell>
          <cell r="J489">
            <v>4543000</v>
          </cell>
          <cell r="K489">
            <v>0</v>
          </cell>
          <cell r="L489">
            <v>0</v>
          </cell>
          <cell r="M489">
            <v>0</v>
          </cell>
        </row>
        <row r="490">
          <cell r="F490">
            <v>7490000</v>
          </cell>
          <cell r="G490">
            <v>0</v>
          </cell>
          <cell r="H490">
            <v>0</v>
          </cell>
          <cell r="I490">
            <v>0</v>
          </cell>
          <cell r="J490">
            <v>7490000</v>
          </cell>
          <cell r="K490">
            <v>0</v>
          </cell>
          <cell r="L490">
            <v>0</v>
          </cell>
          <cell r="M490">
            <v>0</v>
          </cell>
        </row>
        <row r="491"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</row>
        <row r="492"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</row>
        <row r="493"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</row>
        <row r="494"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</row>
        <row r="495">
          <cell r="F495">
            <v>5558</v>
          </cell>
          <cell r="G495">
            <v>0</v>
          </cell>
          <cell r="H495">
            <v>5558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</row>
        <row r="496"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</row>
        <row r="497"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</row>
        <row r="498"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</row>
        <row r="499"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</row>
        <row r="501">
          <cell r="F501">
            <v>5211</v>
          </cell>
          <cell r="G501">
            <v>0</v>
          </cell>
          <cell r="H501">
            <v>5211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</row>
        <row r="502"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</row>
        <row r="503"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</row>
        <row r="505"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</row>
        <row r="507"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</row>
        <row r="508"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</row>
        <row r="509">
          <cell r="F509">
            <v>3599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3599</v>
          </cell>
          <cell r="M509">
            <v>0</v>
          </cell>
        </row>
        <row r="510">
          <cell r="F510">
            <v>684</v>
          </cell>
          <cell r="G510">
            <v>0</v>
          </cell>
          <cell r="H510">
            <v>0</v>
          </cell>
          <cell r="I510">
            <v>0</v>
          </cell>
          <cell r="J510">
            <v>684</v>
          </cell>
          <cell r="K510">
            <v>0</v>
          </cell>
          <cell r="L510">
            <v>0</v>
          </cell>
          <cell r="M510">
            <v>0</v>
          </cell>
        </row>
        <row r="511">
          <cell r="F511">
            <v>2004</v>
          </cell>
          <cell r="G511">
            <v>0</v>
          </cell>
          <cell r="H511">
            <v>0</v>
          </cell>
          <cell r="I511">
            <v>0</v>
          </cell>
          <cell r="J511">
            <v>2004</v>
          </cell>
          <cell r="K511">
            <v>0</v>
          </cell>
          <cell r="L511">
            <v>0</v>
          </cell>
          <cell r="M511">
            <v>0</v>
          </cell>
        </row>
        <row r="512"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</row>
        <row r="513"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</row>
        <row r="514"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</row>
        <row r="515"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</row>
        <row r="516"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</row>
        <row r="517"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</row>
        <row r="519"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</row>
        <row r="520"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</row>
        <row r="521">
          <cell r="F521">
            <v>846000</v>
          </cell>
          <cell r="G521">
            <v>0</v>
          </cell>
          <cell r="H521">
            <v>0</v>
          </cell>
          <cell r="I521">
            <v>0</v>
          </cell>
          <cell r="J521">
            <v>846000</v>
          </cell>
          <cell r="K521">
            <v>0</v>
          </cell>
          <cell r="L521">
            <v>0</v>
          </cell>
          <cell r="M521">
            <v>0</v>
          </cell>
        </row>
        <row r="522">
          <cell r="F522">
            <v>250000</v>
          </cell>
          <cell r="G522">
            <v>0</v>
          </cell>
          <cell r="H522">
            <v>0</v>
          </cell>
          <cell r="I522">
            <v>0</v>
          </cell>
          <cell r="J522">
            <v>250000</v>
          </cell>
          <cell r="K522">
            <v>0</v>
          </cell>
          <cell r="L522">
            <v>0</v>
          </cell>
          <cell r="M522">
            <v>0</v>
          </cell>
        </row>
        <row r="523">
          <cell r="F523">
            <v>67000</v>
          </cell>
          <cell r="G523">
            <v>0</v>
          </cell>
          <cell r="H523">
            <v>0</v>
          </cell>
          <cell r="I523">
            <v>0</v>
          </cell>
          <cell r="J523">
            <v>67000</v>
          </cell>
          <cell r="K523">
            <v>0</v>
          </cell>
          <cell r="L523">
            <v>0</v>
          </cell>
          <cell r="M523">
            <v>0</v>
          </cell>
        </row>
        <row r="524"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</row>
        <row r="525"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</row>
        <row r="526"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</row>
        <row r="527">
          <cell r="F527">
            <v>177000</v>
          </cell>
          <cell r="G527">
            <v>0</v>
          </cell>
          <cell r="H527">
            <v>0</v>
          </cell>
          <cell r="I527">
            <v>0</v>
          </cell>
          <cell r="J527">
            <v>177000</v>
          </cell>
          <cell r="K527">
            <v>0</v>
          </cell>
          <cell r="L527">
            <v>0</v>
          </cell>
          <cell r="M527">
            <v>0</v>
          </cell>
        </row>
        <row r="528">
          <cell r="F528">
            <v>170000</v>
          </cell>
          <cell r="G528">
            <v>0</v>
          </cell>
          <cell r="H528">
            <v>0</v>
          </cell>
          <cell r="I528">
            <v>0</v>
          </cell>
          <cell r="J528">
            <v>170000</v>
          </cell>
          <cell r="K528">
            <v>0</v>
          </cell>
          <cell r="L528">
            <v>0</v>
          </cell>
          <cell r="M528">
            <v>0</v>
          </cell>
        </row>
        <row r="529"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F530">
            <v>53210</v>
          </cell>
          <cell r="G530">
            <v>0</v>
          </cell>
          <cell r="H530">
            <v>0</v>
          </cell>
          <cell r="I530">
            <v>0</v>
          </cell>
          <cell r="J530">
            <v>53210</v>
          </cell>
          <cell r="K530">
            <v>0</v>
          </cell>
          <cell r="L530">
            <v>0</v>
          </cell>
          <cell r="M530">
            <v>0</v>
          </cell>
        </row>
        <row r="531"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</row>
        <row r="532">
          <cell r="F532">
            <v>16500</v>
          </cell>
          <cell r="G532">
            <v>0</v>
          </cell>
          <cell r="H532">
            <v>0</v>
          </cell>
          <cell r="I532">
            <v>0</v>
          </cell>
          <cell r="J532">
            <v>16500</v>
          </cell>
          <cell r="K532">
            <v>0</v>
          </cell>
          <cell r="L532">
            <v>0</v>
          </cell>
          <cell r="M532">
            <v>0</v>
          </cell>
        </row>
        <row r="533">
          <cell r="F533">
            <v>17000</v>
          </cell>
          <cell r="G533">
            <v>0</v>
          </cell>
          <cell r="H533">
            <v>0</v>
          </cell>
          <cell r="I533">
            <v>0</v>
          </cell>
          <cell r="J533">
            <v>17000</v>
          </cell>
          <cell r="K533">
            <v>0</v>
          </cell>
          <cell r="L533">
            <v>0</v>
          </cell>
          <cell r="M533">
            <v>0</v>
          </cell>
        </row>
        <row r="534"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</row>
        <row r="535">
          <cell r="F535">
            <v>16500</v>
          </cell>
          <cell r="G535">
            <v>0</v>
          </cell>
          <cell r="H535">
            <v>0</v>
          </cell>
          <cell r="I535">
            <v>0</v>
          </cell>
          <cell r="J535">
            <v>16500</v>
          </cell>
          <cell r="K535">
            <v>0</v>
          </cell>
          <cell r="L535">
            <v>0</v>
          </cell>
          <cell r="M535">
            <v>0</v>
          </cell>
        </row>
        <row r="536">
          <cell r="F536">
            <v>17500</v>
          </cell>
          <cell r="G536">
            <v>0</v>
          </cell>
          <cell r="H536">
            <v>0</v>
          </cell>
          <cell r="I536">
            <v>0</v>
          </cell>
          <cell r="J536">
            <v>17500</v>
          </cell>
          <cell r="K536">
            <v>0</v>
          </cell>
          <cell r="L536">
            <v>0</v>
          </cell>
          <cell r="M536">
            <v>0</v>
          </cell>
        </row>
        <row r="537"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</row>
        <row r="538"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</row>
        <row r="539">
          <cell r="F539">
            <v>17400</v>
          </cell>
          <cell r="G539">
            <v>0</v>
          </cell>
          <cell r="H539">
            <v>0</v>
          </cell>
          <cell r="I539">
            <v>0</v>
          </cell>
          <cell r="J539">
            <v>17400</v>
          </cell>
          <cell r="K539">
            <v>0</v>
          </cell>
          <cell r="L539">
            <v>0</v>
          </cell>
          <cell r="M539">
            <v>0</v>
          </cell>
        </row>
        <row r="540"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</row>
        <row r="541"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</row>
        <row r="542">
          <cell r="F542">
            <v>17400</v>
          </cell>
          <cell r="G542">
            <v>0</v>
          </cell>
          <cell r="H542">
            <v>0</v>
          </cell>
          <cell r="I542">
            <v>0</v>
          </cell>
          <cell r="J542">
            <v>17400</v>
          </cell>
          <cell r="K542">
            <v>0</v>
          </cell>
          <cell r="L542">
            <v>0</v>
          </cell>
          <cell r="M542">
            <v>0</v>
          </cell>
        </row>
        <row r="543"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</row>
        <row r="544"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</row>
        <row r="545"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</row>
        <row r="547"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</row>
        <row r="548"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</row>
        <row r="549"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</row>
        <row r="550"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</row>
        <row r="551"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</row>
        <row r="552"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F553">
            <v>95600</v>
          </cell>
          <cell r="G553">
            <v>0</v>
          </cell>
          <cell r="H553">
            <v>0</v>
          </cell>
          <cell r="I553">
            <v>0</v>
          </cell>
          <cell r="J553">
            <v>95600</v>
          </cell>
          <cell r="K553">
            <v>0</v>
          </cell>
          <cell r="L553">
            <v>0</v>
          </cell>
          <cell r="M553">
            <v>0</v>
          </cell>
        </row>
        <row r="554">
          <cell r="F554">
            <v>56540</v>
          </cell>
          <cell r="G554">
            <v>0</v>
          </cell>
          <cell r="H554">
            <v>0</v>
          </cell>
          <cell r="I554">
            <v>0</v>
          </cell>
          <cell r="J554">
            <v>56540</v>
          </cell>
          <cell r="K554">
            <v>0</v>
          </cell>
          <cell r="L554">
            <v>0</v>
          </cell>
          <cell r="M554">
            <v>0</v>
          </cell>
        </row>
        <row r="555">
          <cell r="F555">
            <v>94780</v>
          </cell>
          <cell r="G555">
            <v>0</v>
          </cell>
          <cell r="H555">
            <v>0</v>
          </cell>
          <cell r="I555">
            <v>0</v>
          </cell>
          <cell r="J555">
            <v>94780</v>
          </cell>
          <cell r="K555">
            <v>0</v>
          </cell>
          <cell r="L555">
            <v>0</v>
          </cell>
          <cell r="M555">
            <v>0</v>
          </cell>
        </row>
        <row r="556">
          <cell r="F556">
            <v>179410</v>
          </cell>
          <cell r="G556">
            <v>0</v>
          </cell>
          <cell r="H556">
            <v>0</v>
          </cell>
          <cell r="I556">
            <v>0</v>
          </cell>
          <cell r="J556">
            <v>179410</v>
          </cell>
          <cell r="K556">
            <v>0</v>
          </cell>
          <cell r="L556">
            <v>0</v>
          </cell>
          <cell r="M556">
            <v>0</v>
          </cell>
        </row>
        <row r="557"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</row>
        <row r="558">
          <cell r="F558">
            <v>5500000</v>
          </cell>
          <cell r="G558">
            <v>0</v>
          </cell>
          <cell r="H558">
            <v>0</v>
          </cell>
          <cell r="I558">
            <v>0</v>
          </cell>
          <cell r="J558">
            <v>5500000</v>
          </cell>
          <cell r="K558">
            <v>0</v>
          </cell>
          <cell r="L558">
            <v>0</v>
          </cell>
          <cell r="M558">
            <v>0</v>
          </cell>
        </row>
        <row r="559"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</row>
        <row r="561"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F562">
            <v>3600</v>
          </cell>
          <cell r="G562">
            <v>0</v>
          </cell>
          <cell r="H562">
            <v>0</v>
          </cell>
          <cell r="I562">
            <v>0</v>
          </cell>
          <cell r="J562">
            <v>3600</v>
          </cell>
          <cell r="K562">
            <v>0</v>
          </cell>
          <cell r="L562">
            <v>0</v>
          </cell>
          <cell r="M562">
            <v>0</v>
          </cell>
        </row>
        <row r="563">
          <cell r="F563">
            <v>4865</v>
          </cell>
          <cell r="G563">
            <v>0</v>
          </cell>
          <cell r="H563">
            <v>0</v>
          </cell>
          <cell r="I563">
            <v>0</v>
          </cell>
          <cell r="J563">
            <v>4865</v>
          </cell>
          <cell r="K563">
            <v>0</v>
          </cell>
          <cell r="L563">
            <v>0</v>
          </cell>
          <cell r="M563">
            <v>0</v>
          </cell>
        </row>
        <row r="564">
          <cell r="F564">
            <v>4030</v>
          </cell>
          <cell r="G564">
            <v>0</v>
          </cell>
          <cell r="H564">
            <v>0</v>
          </cell>
          <cell r="I564">
            <v>0</v>
          </cell>
          <cell r="J564">
            <v>4030</v>
          </cell>
          <cell r="K564">
            <v>0</v>
          </cell>
          <cell r="L564">
            <v>0</v>
          </cell>
          <cell r="M564">
            <v>0</v>
          </cell>
        </row>
        <row r="565">
          <cell r="F565">
            <v>1740</v>
          </cell>
          <cell r="G565">
            <v>0</v>
          </cell>
          <cell r="H565">
            <v>0</v>
          </cell>
          <cell r="I565">
            <v>0</v>
          </cell>
          <cell r="J565">
            <v>1740</v>
          </cell>
          <cell r="K565">
            <v>0</v>
          </cell>
          <cell r="L565">
            <v>0</v>
          </cell>
          <cell r="M565">
            <v>0</v>
          </cell>
        </row>
        <row r="566">
          <cell r="F566">
            <v>897</v>
          </cell>
          <cell r="G566">
            <v>0</v>
          </cell>
          <cell r="H566">
            <v>0</v>
          </cell>
          <cell r="I566">
            <v>0</v>
          </cell>
          <cell r="J566">
            <v>897</v>
          </cell>
          <cell r="K566">
            <v>0</v>
          </cell>
          <cell r="L566">
            <v>0</v>
          </cell>
          <cell r="M566">
            <v>0</v>
          </cell>
        </row>
        <row r="567">
          <cell r="F567">
            <v>540</v>
          </cell>
          <cell r="G567">
            <v>0</v>
          </cell>
          <cell r="H567">
            <v>0</v>
          </cell>
          <cell r="I567">
            <v>0</v>
          </cell>
          <cell r="J567">
            <v>540</v>
          </cell>
          <cell r="K567">
            <v>0</v>
          </cell>
          <cell r="L567">
            <v>0</v>
          </cell>
          <cell r="M567">
            <v>0</v>
          </cell>
        </row>
        <row r="568"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</row>
        <row r="569"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</row>
        <row r="570"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F572">
            <v>15500</v>
          </cell>
          <cell r="G572">
            <v>0</v>
          </cell>
          <cell r="H572">
            <v>0</v>
          </cell>
          <cell r="I572">
            <v>0</v>
          </cell>
          <cell r="J572">
            <v>15500</v>
          </cell>
          <cell r="K572">
            <v>0</v>
          </cell>
          <cell r="L572">
            <v>0</v>
          </cell>
          <cell r="M572">
            <v>0</v>
          </cell>
        </row>
        <row r="573">
          <cell r="F573">
            <v>17370</v>
          </cell>
          <cell r="G573">
            <v>0</v>
          </cell>
          <cell r="H573">
            <v>0</v>
          </cell>
          <cell r="I573">
            <v>0</v>
          </cell>
          <cell r="J573">
            <v>17370</v>
          </cell>
          <cell r="K573">
            <v>0</v>
          </cell>
          <cell r="L573">
            <v>0</v>
          </cell>
          <cell r="M573">
            <v>0</v>
          </cell>
        </row>
        <row r="574">
          <cell r="F574">
            <v>7620</v>
          </cell>
          <cell r="G574">
            <v>0</v>
          </cell>
          <cell r="H574">
            <v>0</v>
          </cell>
          <cell r="I574">
            <v>0</v>
          </cell>
          <cell r="J574">
            <v>7620</v>
          </cell>
          <cell r="K574">
            <v>0</v>
          </cell>
          <cell r="L574">
            <v>0</v>
          </cell>
          <cell r="M574">
            <v>0</v>
          </cell>
        </row>
        <row r="575"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</row>
        <row r="576"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</row>
        <row r="577">
          <cell r="F577">
            <v>4524</v>
          </cell>
          <cell r="G577">
            <v>0</v>
          </cell>
          <cell r="H577">
            <v>0</v>
          </cell>
          <cell r="I577">
            <v>0</v>
          </cell>
          <cell r="J577">
            <v>4524</v>
          </cell>
          <cell r="K577">
            <v>0</v>
          </cell>
          <cell r="L577">
            <v>0</v>
          </cell>
          <cell r="M577">
            <v>0</v>
          </cell>
        </row>
        <row r="578">
          <cell r="F578">
            <v>600</v>
          </cell>
          <cell r="G578">
            <v>0</v>
          </cell>
          <cell r="H578">
            <v>0</v>
          </cell>
          <cell r="I578">
            <v>0</v>
          </cell>
          <cell r="J578">
            <v>600</v>
          </cell>
          <cell r="K578">
            <v>0</v>
          </cell>
          <cell r="L578">
            <v>0</v>
          </cell>
          <cell r="M578">
            <v>0</v>
          </cell>
        </row>
        <row r="579">
          <cell r="F579">
            <v>3500</v>
          </cell>
          <cell r="G579">
            <v>0</v>
          </cell>
          <cell r="H579">
            <v>0</v>
          </cell>
          <cell r="I579">
            <v>0</v>
          </cell>
          <cell r="J579">
            <v>3500</v>
          </cell>
          <cell r="K579">
            <v>0</v>
          </cell>
          <cell r="L579">
            <v>0</v>
          </cell>
          <cell r="M579">
            <v>0</v>
          </cell>
        </row>
        <row r="580">
          <cell r="F580">
            <v>5850</v>
          </cell>
          <cell r="G580">
            <v>0</v>
          </cell>
          <cell r="H580">
            <v>0</v>
          </cell>
          <cell r="I580">
            <v>0</v>
          </cell>
          <cell r="J580">
            <v>5850</v>
          </cell>
          <cell r="K580">
            <v>0</v>
          </cell>
          <cell r="L580">
            <v>0</v>
          </cell>
          <cell r="M580">
            <v>0</v>
          </cell>
        </row>
        <row r="581">
          <cell r="F581">
            <v>19500</v>
          </cell>
          <cell r="G581">
            <v>0</v>
          </cell>
          <cell r="H581">
            <v>0</v>
          </cell>
          <cell r="I581">
            <v>0</v>
          </cell>
          <cell r="J581">
            <v>19500</v>
          </cell>
          <cell r="K581">
            <v>0</v>
          </cell>
          <cell r="L581">
            <v>0</v>
          </cell>
          <cell r="M581">
            <v>0</v>
          </cell>
        </row>
        <row r="582">
          <cell r="F582">
            <v>13700</v>
          </cell>
          <cell r="G582">
            <v>0</v>
          </cell>
          <cell r="H582">
            <v>0</v>
          </cell>
          <cell r="I582">
            <v>0</v>
          </cell>
          <cell r="J582">
            <v>13700</v>
          </cell>
          <cell r="K582">
            <v>0</v>
          </cell>
          <cell r="L582">
            <v>0</v>
          </cell>
          <cell r="M582">
            <v>0</v>
          </cell>
        </row>
        <row r="583">
          <cell r="F583">
            <v>423</v>
          </cell>
          <cell r="G583">
            <v>0</v>
          </cell>
          <cell r="H583">
            <v>0</v>
          </cell>
          <cell r="I583">
            <v>0</v>
          </cell>
          <cell r="J583">
            <v>423</v>
          </cell>
          <cell r="K583">
            <v>0</v>
          </cell>
          <cell r="L583">
            <v>0</v>
          </cell>
          <cell r="M583">
            <v>0</v>
          </cell>
        </row>
        <row r="584">
          <cell r="F584">
            <v>574</v>
          </cell>
          <cell r="G584">
            <v>0</v>
          </cell>
          <cell r="H584">
            <v>0</v>
          </cell>
          <cell r="I584">
            <v>0</v>
          </cell>
          <cell r="J584">
            <v>574</v>
          </cell>
          <cell r="K584">
            <v>0</v>
          </cell>
          <cell r="L584">
            <v>0</v>
          </cell>
          <cell r="M584">
            <v>0</v>
          </cell>
        </row>
        <row r="585">
          <cell r="F585">
            <v>440</v>
          </cell>
          <cell r="G585">
            <v>0</v>
          </cell>
          <cell r="H585">
            <v>0</v>
          </cell>
          <cell r="I585">
            <v>0</v>
          </cell>
          <cell r="J585">
            <v>440</v>
          </cell>
          <cell r="K585">
            <v>0</v>
          </cell>
          <cell r="L585">
            <v>0</v>
          </cell>
          <cell r="M585">
            <v>0</v>
          </cell>
        </row>
        <row r="586">
          <cell r="F586">
            <v>2000</v>
          </cell>
          <cell r="G586">
            <v>0</v>
          </cell>
          <cell r="H586">
            <v>0</v>
          </cell>
          <cell r="I586">
            <v>0</v>
          </cell>
          <cell r="J586">
            <v>2000</v>
          </cell>
          <cell r="K586">
            <v>0</v>
          </cell>
          <cell r="L586">
            <v>0</v>
          </cell>
          <cell r="M586">
            <v>0</v>
          </cell>
        </row>
        <row r="587">
          <cell r="F587">
            <v>2000</v>
          </cell>
          <cell r="G587">
            <v>0</v>
          </cell>
          <cell r="H587">
            <v>0</v>
          </cell>
          <cell r="I587">
            <v>0</v>
          </cell>
          <cell r="J587">
            <v>2000</v>
          </cell>
          <cell r="K587">
            <v>0</v>
          </cell>
          <cell r="L587">
            <v>0</v>
          </cell>
          <cell r="M587">
            <v>0</v>
          </cell>
        </row>
        <row r="588"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</row>
        <row r="589"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</row>
        <row r="590">
          <cell r="F590">
            <v>2730</v>
          </cell>
          <cell r="G590">
            <v>0</v>
          </cell>
          <cell r="H590">
            <v>0</v>
          </cell>
          <cell r="I590">
            <v>0</v>
          </cell>
          <cell r="J590">
            <v>2730</v>
          </cell>
          <cell r="K590">
            <v>0</v>
          </cell>
          <cell r="L590">
            <v>0</v>
          </cell>
          <cell r="M590">
            <v>0</v>
          </cell>
        </row>
        <row r="591">
          <cell r="F591">
            <v>7550</v>
          </cell>
          <cell r="G591">
            <v>0</v>
          </cell>
          <cell r="H591">
            <v>0</v>
          </cell>
          <cell r="I591">
            <v>0</v>
          </cell>
          <cell r="J591">
            <v>7550</v>
          </cell>
          <cell r="K591">
            <v>0</v>
          </cell>
          <cell r="L591">
            <v>0</v>
          </cell>
          <cell r="M591">
            <v>0</v>
          </cell>
        </row>
        <row r="592"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F593">
            <v>2920</v>
          </cell>
          <cell r="G593">
            <v>0</v>
          </cell>
          <cell r="H593">
            <v>0</v>
          </cell>
          <cell r="I593">
            <v>0</v>
          </cell>
          <cell r="J593">
            <v>2920</v>
          </cell>
          <cell r="K593">
            <v>0</v>
          </cell>
          <cell r="L593">
            <v>0</v>
          </cell>
          <cell r="M593">
            <v>0</v>
          </cell>
        </row>
        <row r="594">
          <cell r="F594">
            <v>3050</v>
          </cell>
          <cell r="G594">
            <v>0</v>
          </cell>
          <cell r="H594">
            <v>0</v>
          </cell>
          <cell r="I594">
            <v>0</v>
          </cell>
          <cell r="J594">
            <v>3050</v>
          </cell>
          <cell r="K594">
            <v>0</v>
          </cell>
          <cell r="L594">
            <v>0</v>
          </cell>
          <cell r="M594">
            <v>0</v>
          </cell>
        </row>
        <row r="595">
          <cell r="F595">
            <v>3050</v>
          </cell>
          <cell r="G595">
            <v>0</v>
          </cell>
          <cell r="H595">
            <v>0</v>
          </cell>
          <cell r="I595">
            <v>0</v>
          </cell>
          <cell r="J595">
            <v>3050</v>
          </cell>
          <cell r="K595">
            <v>0</v>
          </cell>
          <cell r="L595">
            <v>0</v>
          </cell>
          <cell r="M595">
            <v>0</v>
          </cell>
        </row>
        <row r="596">
          <cell r="F596">
            <v>3250</v>
          </cell>
          <cell r="G596">
            <v>0</v>
          </cell>
          <cell r="H596">
            <v>0</v>
          </cell>
          <cell r="I596">
            <v>0</v>
          </cell>
          <cell r="J596">
            <v>3250</v>
          </cell>
          <cell r="K596">
            <v>0</v>
          </cell>
          <cell r="L596">
            <v>0</v>
          </cell>
          <cell r="M596">
            <v>0</v>
          </cell>
        </row>
        <row r="597">
          <cell r="F597">
            <v>5000</v>
          </cell>
          <cell r="G597">
            <v>0</v>
          </cell>
          <cell r="H597">
            <v>0</v>
          </cell>
          <cell r="I597">
            <v>0</v>
          </cell>
          <cell r="J597">
            <v>5000</v>
          </cell>
          <cell r="K597">
            <v>0</v>
          </cell>
          <cell r="L597">
            <v>0</v>
          </cell>
          <cell r="M597">
            <v>0</v>
          </cell>
        </row>
        <row r="598">
          <cell r="F598">
            <v>23100</v>
          </cell>
          <cell r="G598">
            <v>0</v>
          </cell>
          <cell r="H598">
            <v>0</v>
          </cell>
          <cell r="I598">
            <v>0</v>
          </cell>
          <cell r="J598">
            <v>23100</v>
          </cell>
          <cell r="K598">
            <v>0</v>
          </cell>
          <cell r="L598">
            <v>0</v>
          </cell>
          <cell r="M598">
            <v>0</v>
          </cell>
        </row>
        <row r="599"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F600">
            <v>1200</v>
          </cell>
          <cell r="G600">
            <v>0</v>
          </cell>
          <cell r="H600">
            <v>0</v>
          </cell>
          <cell r="I600">
            <v>0</v>
          </cell>
          <cell r="J600">
            <v>1200</v>
          </cell>
          <cell r="K600">
            <v>0</v>
          </cell>
          <cell r="L600">
            <v>0</v>
          </cell>
          <cell r="M600">
            <v>0</v>
          </cell>
        </row>
        <row r="601">
          <cell r="F601">
            <v>5300</v>
          </cell>
          <cell r="G601">
            <v>0</v>
          </cell>
          <cell r="H601">
            <v>0</v>
          </cell>
          <cell r="I601">
            <v>0</v>
          </cell>
          <cell r="J601">
            <v>5300</v>
          </cell>
          <cell r="K601">
            <v>0</v>
          </cell>
          <cell r="L601">
            <v>0</v>
          </cell>
          <cell r="M601">
            <v>0</v>
          </cell>
        </row>
        <row r="602">
          <cell r="F602">
            <v>18700</v>
          </cell>
          <cell r="G602">
            <v>0</v>
          </cell>
          <cell r="H602">
            <v>0</v>
          </cell>
          <cell r="I602">
            <v>0</v>
          </cell>
          <cell r="J602">
            <v>18700</v>
          </cell>
          <cell r="K602">
            <v>0</v>
          </cell>
          <cell r="L602">
            <v>0</v>
          </cell>
          <cell r="M602">
            <v>0</v>
          </cell>
        </row>
        <row r="603">
          <cell r="F603">
            <v>33600</v>
          </cell>
          <cell r="G603">
            <v>0</v>
          </cell>
          <cell r="H603">
            <v>0</v>
          </cell>
          <cell r="I603">
            <v>0</v>
          </cell>
          <cell r="J603">
            <v>33600</v>
          </cell>
          <cell r="K603">
            <v>0</v>
          </cell>
          <cell r="L603">
            <v>0</v>
          </cell>
          <cell r="M603">
            <v>0</v>
          </cell>
        </row>
        <row r="604">
          <cell r="F604">
            <v>20100</v>
          </cell>
          <cell r="G604">
            <v>0</v>
          </cell>
          <cell r="H604">
            <v>0</v>
          </cell>
          <cell r="I604">
            <v>0</v>
          </cell>
          <cell r="J604">
            <v>20100</v>
          </cell>
          <cell r="K604">
            <v>0</v>
          </cell>
          <cell r="L604">
            <v>0</v>
          </cell>
          <cell r="M604">
            <v>0</v>
          </cell>
        </row>
        <row r="605"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</row>
        <row r="607">
          <cell r="F607">
            <v>67300</v>
          </cell>
          <cell r="G607">
            <v>0</v>
          </cell>
          <cell r="H607">
            <v>0</v>
          </cell>
          <cell r="I607">
            <v>0</v>
          </cell>
          <cell r="J607">
            <v>67300</v>
          </cell>
          <cell r="K607">
            <v>0</v>
          </cell>
          <cell r="L607">
            <v>0</v>
          </cell>
          <cell r="M607">
            <v>0</v>
          </cell>
        </row>
        <row r="608">
          <cell r="F608">
            <v>68900</v>
          </cell>
          <cell r="G608">
            <v>0</v>
          </cell>
          <cell r="H608">
            <v>0</v>
          </cell>
          <cell r="I608">
            <v>0</v>
          </cell>
          <cell r="J608">
            <v>68900</v>
          </cell>
          <cell r="K608">
            <v>0</v>
          </cell>
          <cell r="L608">
            <v>0</v>
          </cell>
          <cell r="M608">
            <v>0</v>
          </cell>
        </row>
        <row r="609">
          <cell r="F609">
            <v>231600</v>
          </cell>
          <cell r="G609">
            <v>0</v>
          </cell>
          <cell r="H609">
            <v>0</v>
          </cell>
          <cell r="I609">
            <v>0</v>
          </cell>
          <cell r="J609">
            <v>231600</v>
          </cell>
          <cell r="K609">
            <v>0</v>
          </cell>
          <cell r="L609">
            <v>0</v>
          </cell>
          <cell r="M609">
            <v>0</v>
          </cell>
        </row>
        <row r="610">
          <cell r="F610">
            <v>231600</v>
          </cell>
          <cell r="G610">
            <v>0</v>
          </cell>
          <cell r="H610">
            <v>0</v>
          </cell>
          <cell r="I610">
            <v>0</v>
          </cell>
          <cell r="J610">
            <v>231600</v>
          </cell>
          <cell r="K610">
            <v>0</v>
          </cell>
          <cell r="L610">
            <v>0</v>
          </cell>
          <cell r="M610">
            <v>0</v>
          </cell>
        </row>
        <row r="611">
          <cell r="F611">
            <v>294700</v>
          </cell>
          <cell r="G611">
            <v>0</v>
          </cell>
          <cell r="H611">
            <v>0</v>
          </cell>
          <cell r="I611">
            <v>0</v>
          </cell>
          <cell r="J611">
            <v>294700</v>
          </cell>
          <cell r="K611">
            <v>0</v>
          </cell>
          <cell r="L611">
            <v>0</v>
          </cell>
          <cell r="M611">
            <v>0</v>
          </cell>
        </row>
        <row r="612"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</row>
        <row r="613"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</row>
        <row r="614">
          <cell r="F614">
            <v>12600</v>
          </cell>
          <cell r="G614">
            <v>0</v>
          </cell>
          <cell r="H614">
            <v>0</v>
          </cell>
          <cell r="I614">
            <v>0</v>
          </cell>
          <cell r="J614">
            <v>12600</v>
          </cell>
          <cell r="K614">
            <v>0</v>
          </cell>
          <cell r="L614">
            <v>0</v>
          </cell>
          <cell r="M614">
            <v>0</v>
          </cell>
        </row>
        <row r="615">
          <cell r="F615">
            <v>2860</v>
          </cell>
          <cell r="G615">
            <v>0</v>
          </cell>
          <cell r="H615">
            <v>0</v>
          </cell>
          <cell r="I615">
            <v>0</v>
          </cell>
          <cell r="J615">
            <v>2860</v>
          </cell>
          <cell r="K615">
            <v>0</v>
          </cell>
          <cell r="L615">
            <v>0</v>
          </cell>
          <cell r="M615">
            <v>0</v>
          </cell>
        </row>
        <row r="616">
          <cell r="F616">
            <v>1670</v>
          </cell>
          <cell r="G616">
            <v>0</v>
          </cell>
          <cell r="H616">
            <v>0</v>
          </cell>
          <cell r="I616">
            <v>0</v>
          </cell>
          <cell r="J616">
            <v>1670</v>
          </cell>
          <cell r="K616">
            <v>0</v>
          </cell>
          <cell r="L616">
            <v>0</v>
          </cell>
          <cell r="M616">
            <v>0</v>
          </cell>
        </row>
        <row r="617"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</row>
        <row r="619">
          <cell r="F619">
            <v>22600</v>
          </cell>
          <cell r="G619">
            <v>0</v>
          </cell>
          <cell r="H619">
            <v>0</v>
          </cell>
          <cell r="I619">
            <v>0</v>
          </cell>
          <cell r="J619">
            <v>22600</v>
          </cell>
          <cell r="K619">
            <v>0</v>
          </cell>
          <cell r="L619">
            <v>0</v>
          </cell>
          <cell r="M619">
            <v>0</v>
          </cell>
        </row>
        <row r="620">
          <cell r="F620">
            <v>1800</v>
          </cell>
          <cell r="G620">
            <v>0</v>
          </cell>
          <cell r="H620">
            <v>0</v>
          </cell>
          <cell r="I620">
            <v>0</v>
          </cell>
          <cell r="J620">
            <v>1800</v>
          </cell>
          <cell r="K620">
            <v>0</v>
          </cell>
          <cell r="L620">
            <v>0</v>
          </cell>
          <cell r="M620">
            <v>0</v>
          </cell>
        </row>
        <row r="621">
          <cell r="F621">
            <v>2730</v>
          </cell>
          <cell r="G621">
            <v>0</v>
          </cell>
          <cell r="H621">
            <v>0</v>
          </cell>
          <cell r="I621">
            <v>0</v>
          </cell>
          <cell r="J621">
            <v>2730</v>
          </cell>
          <cell r="K621">
            <v>0</v>
          </cell>
          <cell r="L621">
            <v>0</v>
          </cell>
          <cell r="M621">
            <v>0</v>
          </cell>
        </row>
        <row r="622">
          <cell r="F622">
            <v>1320</v>
          </cell>
          <cell r="G622">
            <v>0</v>
          </cell>
          <cell r="H622">
            <v>0</v>
          </cell>
          <cell r="I622">
            <v>0</v>
          </cell>
          <cell r="J622">
            <v>1320</v>
          </cell>
          <cell r="K622">
            <v>0</v>
          </cell>
          <cell r="L622">
            <v>0</v>
          </cell>
          <cell r="M622">
            <v>0</v>
          </cell>
        </row>
        <row r="623">
          <cell r="F623">
            <v>1760</v>
          </cell>
          <cell r="G623">
            <v>0</v>
          </cell>
          <cell r="H623">
            <v>0</v>
          </cell>
          <cell r="I623">
            <v>0</v>
          </cell>
          <cell r="J623">
            <v>1760</v>
          </cell>
          <cell r="K623">
            <v>0</v>
          </cell>
          <cell r="L623">
            <v>0</v>
          </cell>
          <cell r="M623">
            <v>0</v>
          </cell>
        </row>
        <row r="624">
          <cell r="F624">
            <v>12600</v>
          </cell>
          <cell r="G624">
            <v>0</v>
          </cell>
          <cell r="H624">
            <v>0</v>
          </cell>
          <cell r="I624">
            <v>0</v>
          </cell>
          <cell r="J624">
            <v>12600</v>
          </cell>
          <cell r="K624">
            <v>0</v>
          </cell>
          <cell r="L624">
            <v>0</v>
          </cell>
          <cell r="M624">
            <v>0</v>
          </cell>
        </row>
        <row r="625">
          <cell r="F625">
            <v>4500</v>
          </cell>
          <cell r="G625">
            <v>0</v>
          </cell>
          <cell r="H625">
            <v>0</v>
          </cell>
          <cell r="I625">
            <v>0</v>
          </cell>
          <cell r="J625">
            <v>4500</v>
          </cell>
          <cell r="K625">
            <v>0</v>
          </cell>
          <cell r="L625">
            <v>0</v>
          </cell>
          <cell r="M625">
            <v>0</v>
          </cell>
        </row>
        <row r="626">
          <cell r="F626">
            <v>3234</v>
          </cell>
          <cell r="G626">
            <v>0</v>
          </cell>
          <cell r="H626">
            <v>0</v>
          </cell>
          <cell r="I626">
            <v>0</v>
          </cell>
          <cell r="J626">
            <v>3234</v>
          </cell>
          <cell r="K626">
            <v>0</v>
          </cell>
          <cell r="L626">
            <v>0</v>
          </cell>
          <cell r="M626">
            <v>0</v>
          </cell>
        </row>
        <row r="627">
          <cell r="F627">
            <v>450</v>
          </cell>
          <cell r="G627">
            <v>0</v>
          </cell>
          <cell r="H627">
            <v>0</v>
          </cell>
          <cell r="I627">
            <v>0</v>
          </cell>
          <cell r="J627">
            <v>450</v>
          </cell>
          <cell r="K627">
            <v>0</v>
          </cell>
          <cell r="L627">
            <v>0</v>
          </cell>
          <cell r="M627">
            <v>0</v>
          </cell>
        </row>
        <row r="628"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</row>
        <row r="629">
          <cell r="F629">
            <v>9500</v>
          </cell>
          <cell r="G629">
            <v>0</v>
          </cell>
          <cell r="H629">
            <v>0</v>
          </cell>
          <cell r="I629">
            <v>0</v>
          </cell>
          <cell r="J629">
            <v>9500</v>
          </cell>
          <cell r="K629">
            <v>0</v>
          </cell>
          <cell r="L629">
            <v>0</v>
          </cell>
          <cell r="M629">
            <v>0</v>
          </cell>
        </row>
        <row r="630">
          <cell r="F630">
            <v>16700</v>
          </cell>
          <cell r="G630">
            <v>0</v>
          </cell>
          <cell r="H630">
            <v>0</v>
          </cell>
          <cell r="I630">
            <v>0</v>
          </cell>
          <cell r="J630">
            <v>16700</v>
          </cell>
          <cell r="K630">
            <v>0</v>
          </cell>
          <cell r="L630">
            <v>0</v>
          </cell>
          <cell r="M630">
            <v>0</v>
          </cell>
        </row>
        <row r="631">
          <cell r="F631">
            <v>5000</v>
          </cell>
          <cell r="G631">
            <v>0</v>
          </cell>
          <cell r="H631">
            <v>0</v>
          </cell>
          <cell r="I631">
            <v>0</v>
          </cell>
          <cell r="J631">
            <v>5000</v>
          </cell>
          <cell r="K631">
            <v>0</v>
          </cell>
          <cell r="L631">
            <v>0</v>
          </cell>
          <cell r="M631">
            <v>0</v>
          </cell>
        </row>
        <row r="632">
          <cell r="F632">
            <v>370000</v>
          </cell>
          <cell r="G632">
            <v>0</v>
          </cell>
          <cell r="H632">
            <v>0</v>
          </cell>
          <cell r="I632">
            <v>0</v>
          </cell>
          <cell r="J632">
            <v>370000</v>
          </cell>
          <cell r="K632">
            <v>0</v>
          </cell>
          <cell r="L632">
            <v>0</v>
          </cell>
          <cell r="M632">
            <v>0</v>
          </cell>
        </row>
        <row r="633"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</row>
        <row r="634"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</row>
        <row r="635">
          <cell r="F635">
            <v>70000</v>
          </cell>
          <cell r="G635">
            <v>0</v>
          </cell>
          <cell r="H635">
            <v>0</v>
          </cell>
          <cell r="I635">
            <v>0</v>
          </cell>
          <cell r="J635">
            <v>70000</v>
          </cell>
          <cell r="K635">
            <v>0</v>
          </cell>
          <cell r="L635">
            <v>0</v>
          </cell>
          <cell r="M635">
            <v>0</v>
          </cell>
        </row>
        <row r="636"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</row>
        <row r="637"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</row>
        <row r="638">
          <cell r="F638">
            <v>71300</v>
          </cell>
          <cell r="G638">
            <v>0</v>
          </cell>
          <cell r="H638">
            <v>0</v>
          </cell>
          <cell r="I638">
            <v>0</v>
          </cell>
          <cell r="J638">
            <v>71300</v>
          </cell>
          <cell r="K638">
            <v>0</v>
          </cell>
          <cell r="L638">
            <v>0</v>
          </cell>
          <cell r="M638">
            <v>0</v>
          </cell>
        </row>
        <row r="639"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</row>
        <row r="640"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</row>
        <row r="641">
          <cell r="F641">
            <v>150000</v>
          </cell>
          <cell r="G641">
            <v>0</v>
          </cell>
          <cell r="H641">
            <v>0</v>
          </cell>
          <cell r="I641">
            <v>0</v>
          </cell>
          <cell r="J641">
            <v>150000</v>
          </cell>
          <cell r="K641">
            <v>0</v>
          </cell>
          <cell r="L641">
            <v>0</v>
          </cell>
          <cell r="M641">
            <v>0</v>
          </cell>
        </row>
        <row r="642">
          <cell r="F642">
            <v>66600</v>
          </cell>
          <cell r="G642">
            <v>0</v>
          </cell>
          <cell r="H642">
            <v>0</v>
          </cell>
          <cell r="I642">
            <v>0</v>
          </cell>
          <cell r="J642">
            <v>66600</v>
          </cell>
          <cell r="K642">
            <v>0</v>
          </cell>
          <cell r="L642">
            <v>0</v>
          </cell>
          <cell r="M642">
            <v>0</v>
          </cell>
        </row>
        <row r="643">
          <cell r="F643">
            <v>20250</v>
          </cell>
          <cell r="G643">
            <v>0</v>
          </cell>
          <cell r="H643">
            <v>0</v>
          </cell>
          <cell r="I643">
            <v>0</v>
          </cell>
          <cell r="J643">
            <v>20250</v>
          </cell>
          <cell r="K643">
            <v>0</v>
          </cell>
          <cell r="L643">
            <v>0</v>
          </cell>
          <cell r="M643">
            <v>0</v>
          </cell>
        </row>
        <row r="644"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</row>
        <row r="645">
          <cell r="F645">
            <v>41000000</v>
          </cell>
          <cell r="G645">
            <v>0</v>
          </cell>
          <cell r="H645">
            <v>0</v>
          </cell>
          <cell r="I645">
            <v>0</v>
          </cell>
          <cell r="J645">
            <v>41000000</v>
          </cell>
          <cell r="K645">
            <v>0</v>
          </cell>
          <cell r="L645">
            <v>0</v>
          </cell>
          <cell r="M645">
            <v>0</v>
          </cell>
        </row>
        <row r="646"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F648">
            <v>135000</v>
          </cell>
          <cell r="G648">
            <v>0</v>
          </cell>
          <cell r="H648">
            <v>0</v>
          </cell>
          <cell r="I648">
            <v>0</v>
          </cell>
          <cell r="J648">
            <v>135000</v>
          </cell>
          <cell r="K648">
            <v>0</v>
          </cell>
          <cell r="L648">
            <v>0</v>
          </cell>
          <cell r="M648">
            <v>0</v>
          </cell>
        </row>
        <row r="649"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F650">
            <v>22600</v>
          </cell>
          <cell r="G650">
            <v>0</v>
          </cell>
          <cell r="H650">
            <v>0</v>
          </cell>
          <cell r="I650">
            <v>0</v>
          </cell>
          <cell r="J650">
            <v>22600</v>
          </cell>
          <cell r="K650">
            <v>0</v>
          </cell>
          <cell r="L650">
            <v>0</v>
          </cell>
          <cell r="M650">
            <v>0</v>
          </cell>
        </row>
        <row r="651">
          <cell r="F651">
            <v>50000</v>
          </cell>
          <cell r="G651">
            <v>0</v>
          </cell>
          <cell r="H651">
            <v>0</v>
          </cell>
          <cell r="I651">
            <v>0</v>
          </cell>
          <cell r="J651">
            <v>50000</v>
          </cell>
          <cell r="K651">
            <v>0</v>
          </cell>
          <cell r="L651">
            <v>0</v>
          </cell>
          <cell r="M651">
            <v>0</v>
          </cell>
        </row>
        <row r="652">
          <cell r="F652">
            <v>1630</v>
          </cell>
          <cell r="G652">
            <v>0</v>
          </cell>
          <cell r="H652">
            <v>0</v>
          </cell>
          <cell r="I652">
            <v>0</v>
          </cell>
          <cell r="J652">
            <v>1630</v>
          </cell>
          <cell r="K652">
            <v>0</v>
          </cell>
          <cell r="L652">
            <v>0</v>
          </cell>
          <cell r="M652">
            <v>0</v>
          </cell>
        </row>
        <row r="653"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</row>
        <row r="654"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</row>
        <row r="655"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</row>
        <row r="656"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F657">
            <v>132515</v>
          </cell>
          <cell r="G657">
            <v>0</v>
          </cell>
          <cell r="H657">
            <v>88699</v>
          </cell>
          <cell r="I657">
            <v>0</v>
          </cell>
          <cell r="J657">
            <v>43816</v>
          </cell>
          <cell r="K657">
            <v>0</v>
          </cell>
          <cell r="L657">
            <v>0</v>
          </cell>
          <cell r="M657">
            <v>0</v>
          </cell>
        </row>
        <row r="658">
          <cell r="F658">
            <v>10000</v>
          </cell>
          <cell r="G658">
            <v>0</v>
          </cell>
          <cell r="H658">
            <v>0</v>
          </cell>
          <cell r="I658">
            <v>0</v>
          </cell>
          <cell r="J658">
            <v>10000</v>
          </cell>
          <cell r="K658">
            <v>0</v>
          </cell>
          <cell r="L658">
            <v>0</v>
          </cell>
          <cell r="M658">
            <v>0</v>
          </cell>
        </row>
        <row r="659">
          <cell r="F659">
            <v>200000</v>
          </cell>
          <cell r="G659">
            <v>0</v>
          </cell>
          <cell r="H659">
            <v>0</v>
          </cell>
          <cell r="I659">
            <v>0</v>
          </cell>
          <cell r="J659">
            <v>200000</v>
          </cell>
          <cell r="K659">
            <v>0</v>
          </cell>
          <cell r="L659">
            <v>0</v>
          </cell>
          <cell r="M659">
            <v>0</v>
          </cell>
        </row>
        <row r="660"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</row>
        <row r="662"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</row>
        <row r="663"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</row>
        <row r="665"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</row>
        <row r="666">
          <cell r="F666">
            <v>138000</v>
          </cell>
          <cell r="G666">
            <v>0</v>
          </cell>
          <cell r="H666">
            <v>0</v>
          </cell>
          <cell r="I666">
            <v>0</v>
          </cell>
          <cell r="J666">
            <v>138000</v>
          </cell>
          <cell r="K666">
            <v>0</v>
          </cell>
          <cell r="L666">
            <v>0</v>
          </cell>
          <cell r="M666">
            <v>0</v>
          </cell>
        </row>
        <row r="667">
          <cell r="F667">
            <v>500000</v>
          </cell>
          <cell r="G667">
            <v>0</v>
          </cell>
          <cell r="H667">
            <v>0</v>
          </cell>
          <cell r="I667">
            <v>0</v>
          </cell>
          <cell r="J667">
            <v>500000</v>
          </cell>
          <cell r="K667">
            <v>0</v>
          </cell>
          <cell r="L667">
            <v>0</v>
          </cell>
          <cell r="M667">
            <v>0</v>
          </cell>
        </row>
        <row r="668"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</row>
        <row r="669">
          <cell r="F669">
            <v>50819</v>
          </cell>
          <cell r="G669">
            <v>0</v>
          </cell>
          <cell r="H669">
            <v>32799</v>
          </cell>
          <cell r="I669">
            <v>0</v>
          </cell>
          <cell r="J669">
            <v>18020</v>
          </cell>
          <cell r="K669">
            <v>0</v>
          </cell>
          <cell r="L669">
            <v>0</v>
          </cell>
          <cell r="M669">
            <v>0</v>
          </cell>
        </row>
        <row r="670">
          <cell r="F670">
            <v>37643</v>
          </cell>
          <cell r="G670">
            <v>0</v>
          </cell>
          <cell r="H670">
            <v>24599</v>
          </cell>
          <cell r="I670">
            <v>0</v>
          </cell>
          <cell r="J670">
            <v>13044</v>
          </cell>
          <cell r="K670">
            <v>0</v>
          </cell>
          <cell r="L670">
            <v>0</v>
          </cell>
          <cell r="M670">
            <v>0</v>
          </cell>
        </row>
        <row r="671">
          <cell r="F671">
            <v>74500</v>
          </cell>
          <cell r="G671">
            <v>0</v>
          </cell>
          <cell r="H671">
            <v>0</v>
          </cell>
          <cell r="I671">
            <v>0</v>
          </cell>
          <cell r="J671">
            <v>74500</v>
          </cell>
          <cell r="K671">
            <v>0</v>
          </cell>
          <cell r="L671">
            <v>0</v>
          </cell>
          <cell r="M671">
            <v>0</v>
          </cell>
        </row>
        <row r="672">
          <cell r="F672">
            <v>240000</v>
          </cell>
          <cell r="G672">
            <v>0</v>
          </cell>
          <cell r="H672">
            <v>0</v>
          </cell>
          <cell r="I672">
            <v>0</v>
          </cell>
          <cell r="J672">
            <v>240000</v>
          </cell>
          <cell r="K672">
            <v>0</v>
          </cell>
          <cell r="L672">
            <v>0</v>
          </cell>
          <cell r="M672">
            <v>0</v>
          </cell>
        </row>
        <row r="673">
          <cell r="F673">
            <v>9000</v>
          </cell>
          <cell r="G673">
            <v>0</v>
          </cell>
          <cell r="H673">
            <v>0</v>
          </cell>
          <cell r="I673">
            <v>0</v>
          </cell>
          <cell r="J673">
            <v>9000</v>
          </cell>
          <cell r="K673">
            <v>0</v>
          </cell>
          <cell r="L673">
            <v>0</v>
          </cell>
          <cell r="M673">
            <v>0</v>
          </cell>
        </row>
        <row r="674">
          <cell r="F674">
            <v>48199</v>
          </cell>
          <cell r="G674">
            <v>0</v>
          </cell>
          <cell r="H674">
            <v>5048</v>
          </cell>
          <cell r="I674">
            <v>0</v>
          </cell>
          <cell r="J674">
            <v>43151</v>
          </cell>
          <cell r="K674">
            <v>0</v>
          </cell>
          <cell r="L674">
            <v>0</v>
          </cell>
          <cell r="M674">
            <v>0</v>
          </cell>
        </row>
        <row r="675">
          <cell r="F675">
            <v>5940</v>
          </cell>
          <cell r="G675">
            <v>0</v>
          </cell>
          <cell r="H675">
            <v>0</v>
          </cell>
          <cell r="I675">
            <v>0</v>
          </cell>
          <cell r="J675">
            <v>5940</v>
          </cell>
          <cell r="K675">
            <v>0</v>
          </cell>
          <cell r="L675">
            <v>0</v>
          </cell>
          <cell r="M675">
            <v>0</v>
          </cell>
        </row>
        <row r="676">
          <cell r="F676">
            <v>11168</v>
          </cell>
          <cell r="G676">
            <v>0</v>
          </cell>
          <cell r="H676">
            <v>11105</v>
          </cell>
          <cell r="I676">
            <v>0</v>
          </cell>
          <cell r="J676">
            <v>63</v>
          </cell>
          <cell r="K676">
            <v>0</v>
          </cell>
          <cell r="L676">
            <v>0</v>
          </cell>
          <cell r="M676">
            <v>0</v>
          </cell>
        </row>
        <row r="677">
          <cell r="F677">
            <v>188</v>
          </cell>
          <cell r="G677">
            <v>0</v>
          </cell>
          <cell r="H677">
            <v>0</v>
          </cell>
          <cell r="I677">
            <v>0</v>
          </cell>
          <cell r="J677">
            <v>188</v>
          </cell>
          <cell r="K677">
            <v>0</v>
          </cell>
          <cell r="L677">
            <v>0</v>
          </cell>
          <cell r="M677">
            <v>0</v>
          </cell>
        </row>
        <row r="678">
          <cell r="F678">
            <v>5500</v>
          </cell>
          <cell r="G678">
            <v>0</v>
          </cell>
          <cell r="H678">
            <v>0</v>
          </cell>
          <cell r="I678">
            <v>0</v>
          </cell>
          <cell r="J678">
            <v>5500</v>
          </cell>
          <cell r="K678">
            <v>0</v>
          </cell>
          <cell r="L678">
            <v>0</v>
          </cell>
          <cell r="M678">
            <v>0</v>
          </cell>
        </row>
        <row r="679">
          <cell r="F679">
            <v>1160</v>
          </cell>
          <cell r="G679">
            <v>0</v>
          </cell>
          <cell r="H679">
            <v>0</v>
          </cell>
          <cell r="I679">
            <v>0</v>
          </cell>
          <cell r="J679">
            <v>1160</v>
          </cell>
          <cell r="K679">
            <v>0</v>
          </cell>
          <cell r="L679">
            <v>0</v>
          </cell>
          <cell r="M679">
            <v>0</v>
          </cell>
        </row>
        <row r="680"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</row>
        <row r="681">
          <cell r="F681">
            <v>11083989</v>
          </cell>
          <cell r="G681">
            <v>0</v>
          </cell>
          <cell r="H681">
            <v>0</v>
          </cell>
          <cell r="I681">
            <v>0</v>
          </cell>
          <cell r="J681">
            <v>11083989</v>
          </cell>
          <cell r="K681">
            <v>0</v>
          </cell>
          <cell r="L681">
            <v>0</v>
          </cell>
          <cell r="M681">
            <v>0</v>
          </cell>
        </row>
        <row r="682">
          <cell r="F682">
            <v>7721547</v>
          </cell>
          <cell r="G682">
            <v>0</v>
          </cell>
          <cell r="H682">
            <v>0</v>
          </cell>
          <cell r="I682">
            <v>0</v>
          </cell>
          <cell r="J682">
            <v>7721547</v>
          </cell>
          <cell r="K682">
            <v>0</v>
          </cell>
          <cell r="L682">
            <v>0</v>
          </cell>
          <cell r="M682">
            <v>0</v>
          </cell>
        </row>
        <row r="683">
          <cell r="F683">
            <v>8399762</v>
          </cell>
          <cell r="G683">
            <v>0</v>
          </cell>
          <cell r="H683">
            <v>0</v>
          </cell>
          <cell r="I683">
            <v>0</v>
          </cell>
          <cell r="J683">
            <v>8399762</v>
          </cell>
          <cell r="K683">
            <v>0</v>
          </cell>
          <cell r="L683">
            <v>0</v>
          </cell>
          <cell r="M683">
            <v>0</v>
          </cell>
        </row>
        <row r="684">
          <cell r="F684">
            <v>20476381</v>
          </cell>
          <cell r="G684">
            <v>0</v>
          </cell>
          <cell r="H684">
            <v>0</v>
          </cell>
          <cell r="I684">
            <v>0</v>
          </cell>
          <cell r="J684">
            <v>20476381</v>
          </cell>
          <cell r="K684">
            <v>0</v>
          </cell>
          <cell r="L684">
            <v>0</v>
          </cell>
          <cell r="M684">
            <v>0</v>
          </cell>
        </row>
        <row r="685">
          <cell r="F685">
            <v>20243872</v>
          </cell>
          <cell r="G685">
            <v>0</v>
          </cell>
          <cell r="H685">
            <v>0</v>
          </cell>
          <cell r="I685">
            <v>0</v>
          </cell>
          <cell r="J685">
            <v>20243872</v>
          </cell>
          <cell r="K685">
            <v>0</v>
          </cell>
          <cell r="L685">
            <v>0</v>
          </cell>
          <cell r="M685">
            <v>0</v>
          </cell>
        </row>
        <row r="686">
          <cell r="F686">
            <v>20243872</v>
          </cell>
          <cell r="G686">
            <v>0</v>
          </cell>
          <cell r="H686">
            <v>0</v>
          </cell>
          <cell r="I686">
            <v>0</v>
          </cell>
          <cell r="J686">
            <v>20243872</v>
          </cell>
          <cell r="K686">
            <v>0</v>
          </cell>
          <cell r="L686">
            <v>0</v>
          </cell>
          <cell r="M686">
            <v>0</v>
          </cell>
        </row>
        <row r="687">
          <cell r="F687">
            <v>32917420</v>
          </cell>
          <cell r="G687">
            <v>0</v>
          </cell>
          <cell r="H687">
            <v>0</v>
          </cell>
          <cell r="I687">
            <v>0</v>
          </cell>
          <cell r="J687">
            <v>32917420</v>
          </cell>
          <cell r="K687">
            <v>0</v>
          </cell>
          <cell r="L687">
            <v>0</v>
          </cell>
          <cell r="M687">
            <v>0</v>
          </cell>
        </row>
        <row r="688">
          <cell r="F688">
            <v>32917420</v>
          </cell>
          <cell r="G688">
            <v>0</v>
          </cell>
          <cell r="H688">
            <v>0</v>
          </cell>
          <cell r="I688">
            <v>0</v>
          </cell>
          <cell r="J688">
            <v>32917420</v>
          </cell>
          <cell r="K688">
            <v>0</v>
          </cell>
          <cell r="L688">
            <v>0</v>
          </cell>
          <cell r="M688">
            <v>0</v>
          </cell>
        </row>
        <row r="689">
          <cell r="F689">
            <v>18126219</v>
          </cell>
          <cell r="G689">
            <v>0</v>
          </cell>
          <cell r="H689">
            <v>0</v>
          </cell>
          <cell r="I689">
            <v>0</v>
          </cell>
          <cell r="J689">
            <v>18126219</v>
          </cell>
          <cell r="K689">
            <v>0</v>
          </cell>
          <cell r="L689">
            <v>0</v>
          </cell>
          <cell r="M689">
            <v>0</v>
          </cell>
        </row>
        <row r="690">
          <cell r="F690">
            <v>13884995</v>
          </cell>
          <cell r="G690">
            <v>0</v>
          </cell>
          <cell r="H690">
            <v>0</v>
          </cell>
          <cell r="I690">
            <v>0</v>
          </cell>
          <cell r="J690">
            <v>13884995</v>
          </cell>
          <cell r="K690">
            <v>0</v>
          </cell>
          <cell r="L690">
            <v>0</v>
          </cell>
          <cell r="M690">
            <v>0</v>
          </cell>
        </row>
        <row r="691">
          <cell r="F691">
            <v>16093572</v>
          </cell>
          <cell r="G691">
            <v>0</v>
          </cell>
          <cell r="H691">
            <v>0</v>
          </cell>
          <cell r="I691">
            <v>0</v>
          </cell>
          <cell r="J691">
            <v>16093572</v>
          </cell>
          <cell r="K691">
            <v>0</v>
          </cell>
          <cell r="L691">
            <v>0</v>
          </cell>
          <cell r="M691">
            <v>0</v>
          </cell>
        </row>
        <row r="692">
          <cell r="F692">
            <v>15470363</v>
          </cell>
          <cell r="G692">
            <v>0</v>
          </cell>
          <cell r="H692">
            <v>0</v>
          </cell>
          <cell r="I692">
            <v>0</v>
          </cell>
          <cell r="J692">
            <v>15470363</v>
          </cell>
          <cell r="K692">
            <v>0</v>
          </cell>
          <cell r="L692">
            <v>0</v>
          </cell>
          <cell r="M692">
            <v>0</v>
          </cell>
        </row>
        <row r="693">
          <cell r="F693">
            <v>20599152</v>
          </cell>
          <cell r="G693">
            <v>0</v>
          </cell>
          <cell r="H693">
            <v>0</v>
          </cell>
          <cell r="I693">
            <v>0</v>
          </cell>
          <cell r="J693">
            <v>20599152</v>
          </cell>
          <cell r="K693">
            <v>0</v>
          </cell>
          <cell r="L693">
            <v>0</v>
          </cell>
          <cell r="M693">
            <v>0</v>
          </cell>
        </row>
        <row r="694">
          <cell r="F694">
            <v>20599152</v>
          </cell>
          <cell r="G694">
            <v>0</v>
          </cell>
          <cell r="H694">
            <v>0</v>
          </cell>
          <cell r="I694">
            <v>0</v>
          </cell>
          <cell r="J694">
            <v>20599152</v>
          </cell>
          <cell r="K694">
            <v>0</v>
          </cell>
          <cell r="L694">
            <v>0</v>
          </cell>
          <cell r="M694">
            <v>0</v>
          </cell>
        </row>
        <row r="695">
          <cell r="F695">
            <v>20060174</v>
          </cell>
          <cell r="G695">
            <v>0</v>
          </cell>
          <cell r="H695">
            <v>0</v>
          </cell>
          <cell r="I695">
            <v>0</v>
          </cell>
          <cell r="J695">
            <v>20060174</v>
          </cell>
          <cell r="K695">
            <v>0</v>
          </cell>
          <cell r="L695">
            <v>0</v>
          </cell>
          <cell r="M695">
            <v>0</v>
          </cell>
        </row>
        <row r="696">
          <cell r="F696">
            <v>14896121</v>
          </cell>
          <cell r="G696">
            <v>0</v>
          </cell>
          <cell r="H696">
            <v>0</v>
          </cell>
          <cell r="I696">
            <v>0</v>
          </cell>
          <cell r="J696">
            <v>14896121</v>
          </cell>
          <cell r="K696">
            <v>0</v>
          </cell>
          <cell r="L696">
            <v>0</v>
          </cell>
          <cell r="M696">
            <v>0</v>
          </cell>
        </row>
        <row r="697">
          <cell r="F697">
            <v>8685441</v>
          </cell>
          <cell r="G697">
            <v>0</v>
          </cell>
          <cell r="H697">
            <v>0</v>
          </cell>
          <cell r="I697">
            <v>0</v>
          </cell>
          <cell r="J697">
            <v>8685441</v>
          </cell>
          <cell r="K697">
            <v>0</v>
          </cell>
          <cell r="L697">
            <v>0</v>
          </cell>
          <cell r="M697">
            <v>0</v>
          </cell>
        </row>
        <row r="698">
          <cell r="F698">
            <v>9356609</v>
          </cell>
          <cell r="G698">
            <v>0</v>
          </cell>
          <cell r="H698">
            <v>0</v>
          </cell>
          <cell r="I698">
            <v>0</v>
          </cell>
          <cell r="J698">
            <v>9356609</v>
          </cell>
          <cell r="K698">
            <v>0</v>
          </cell>
          <cell r="L698">
            <v>0</v>
          </cell>
          <cell r="M698">
            <v>0</v>
          </cell>
        </row>
        <row r="699">
          <cell r="F699">
            <v>8052773</v>
          </cell>
          <cell r="G699">
            <v>0</v>
          </cell>
          <cell r="H699">
            <v>0</v>
          </cell>
          <cell r="I699">
            <v>0</v>
          </cell>
          <cell r="J699">
            <v>8052773</v>
          </cell>
          <cell r="K699">
            <v>0</v>
          </cell>
          <cell r="L699">
            <v>0</v>
          </cell>
          <cell r="M699">
            <v>0</v>
          </cell>
        </row>
        <row r="700">
          <cell r="F700">
            <v>12350715</v>
          </cell>
          <cell r="G700">
            <v>0</v>
          </cell>
          <cell r="H700">
            <v>0</v>
          </cell>
          <cell r="I700">
            <v>0</v>
          </cell>
          <cell r="J700">
            <v>12350715</v>
          </cell>
          <cell r="K700">
            <v>0</v>
          </cell>
          <cell r="L700">
            <v>0</v>
          </cell>
          <cell r="M700">
            <v>0</v>
          </cell>
        </row>
        <row r="701">
          <cell r="F701">
            <v>11146554</v>
          </cell>
          <cell r="G701">
            <v>0</v>
          </cell>
          <cell r="H701">
            <v>0</v>
          </cell>
          <cell r="I701">
            <v>0</v>
          </cell>
          <cell r="J701">
            <v>11146554</v>
          </cell>
          <cell r="K701">
            <v>0</v>
          </cell>
          <cell r="L701">
            <v>0</v>
          </cell>
          <cell r="M701">
            <v>0</v>
          </cell>
        </row>
        <row r="702">
          <cell r="F702">
            <v>12350715</v>
          </cell>
          <cell r="G702">
            <v>0</v>
          </cell>
          <cell r="H702">
            <v>0</v>
          </cell>
          <cell r="I702">
            <v>0</v>
          </cell>
          <cell r="J702">
            <v>12350715</v>
          </cell>
          <cell r="K702">
            <v>0</v>
          </cell>
          <cell r="L702">
            <v>0</v>
          </cell>
          <cell r="M702">
            <v>0</v>
          </cell>
        </row>
        <row r="703">
          <cell r="F703">
            <v>20333038</v>
          </cell>
          <cell r="G703">
            <v>0</v>
          </cell>
          <cell r="H703">
            <v>0</v>
          </cell>
          <cell r="I703">
            <v>0</v>
          </cell>
          <cell r="J703">
            <v>20333038</v>
          </cell>
          <cell r="K703">
            <v>0</v>
          </cell>
          <cell r="L703">
            <v>0</v>
          </cell>
          <cell r="M703">
            <v>0</v>
          </cell>
        </row>
        <row r="704">
          <cell r="F704">
            <v>19388251</v>
          </cell>
          <cell r="G704">
            <v>0</v>
          </cell>
          <cell r="H704">
            <v>0</v>
          </cell>
          <cell r="I704">
            <v>0</v>
          </cell>
          <cell r="J704">
            <v>19388251</v>
          </cell>
          <cell r="K704">
            <v>0</v>
          </cell>
          <cell r="L704">
            <v>0</v>
          </cell>
          <cell r="M704">
            <v>0</v>
          </cell>
        </row>
        <row r="705">
          <cell r="F705">
            <v>14793580</v>
          </cell>
          <cell r="G705">
            <v>0</v>
          </cell>
          <cell r="H705">
            <v>0</v>
          </cell>
          <cell r="I705">
            <v>0</v>
          </cell>
          <cell r="J705">
            <v>14793580</v>
          </cell>
          <cell r="K705">
            <v>0</v>
          </cell>
          <cell r="L705">
            <v>0</v>
          </cell>
          <cell r="M705">
            <v>0</v>
          </cell>
        </row>
        <row r="706">
          <cell r="F706">
            <v>870056</v>
          </cell>
          <cell r="G706">
            <v>0</v>
          </cell>
          <cell r="H706">
            <v>0</v>
          </cell>
          <cell r="I706">
            <v>0</v>
          </cell>
          <cell r="J706">
            <v>870056</v>
          </cell>
          <cell r="K706">
            <v>0</v>
          </cell>
          <cell r="L706">
            <v>0</v>
          </cell>
          <cell r="M706">
            <v>0</v>
          </cell>
        </row>
        <row r="707">
          <cell r="F707">
            <v>1024671</v>
          </cell>
          <cell r="G707">
            <v>0</v>
          </cell>
          <cell r="H707">
            <v>0</v>
          </cell>
          <cell r="I707">
            <v>0</v>
          </cell>
          <cell r="J707">
            <v>1024671</v>
          </cell>
          <cell r="K707">
            <v>0</v>
          </cell>
          <cell r="L707">
            <v>0</v>
          </cell>
          <cell r="M707">
            <v>0</v>
          </cell>
        </row>
        <row r="708">
          <cell r="F708">
            <v>1141210</v>
          </cell>
          <cell r="G708">
            <v>0</v>
          </cell>
          <cell r="H708">
            <v>0</v>
          </cell>
          <cell r="I708">
            <v>0</v>
          </cell>
          <cell r="J708">
            <v>1141210</v>
          </cell>
          <cell r="K708">
            <v>0</v>
          </cell>
          <cell r="L708">
            <v>0</v>
          </cell>
          <cell r="M708">
            <v>0</v>
          </cell>
        </row>
        <row r="709">
          <cell r="F709">
            <v>4117900</v>
          </cell>
          <cell r="G709">
            <v>0</v>
          </cell>
          <cell r="H709">
            <v>0</v>
          </cell>
          <cell r="I709">
            <v>0</v>
          </cell>
          <cell r="J709">
            <v>4117900</v>
          </cell>
          <cell r="K709">
            <v>0</v>
          </cell>
          <cell r="L709">
            <v>0</v>
          </cell>
          <cell r="M709">
            <v>0</v>
          </cell>
        </row>
        <row r="710"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</row>
        <row r="711"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</row>
        <row r="712">
          <cell r="F712">
            <v>282186000</v>
          </cell>
          <cell r="G712">
            <v>0</v>
          </cell>
          <cell r="H712">
            <v>0</v>
          </cell>
          <cell r="I712">
            <v>0</v>
          </cell>
          <cell r="J712">
            <v>282186000</v>
          </cell>
          <cell r="K712">
            <v>0</v>
          </cell>
          <cell r="L712">
            <v>0</v>
          </cell>
          <cell r="M712">
            <v>0</v>
          </cell>
        </row>
        <row r="713">
          <cell r="F713">
            <v>198000000</v>
          </cell>
          <cell r="G713">
            <v>0</v>
          </cell>
          <cell r="H713">
            <v>0</v>
          </cell>
          <cell r="I713">
            <v>0</v>
          </cell>
          <cell r="J713">
            <v>198000000</v>
          </cell>
          <cell r="K713">
            <v>0</v>
          </cell>
          <cell r="L713">
            <v>0</v>
          </cell>
          <cell r="M713">
            <v>0</v>
          </cell>
        </row>
        <row r="714">
          <cell r="F714">
            <v>69398000</v>
          </cell>
          <cell r="G714">
            <v>0</v>
          </cell>
          <cell r="H714">
            <v>0</v>
          </cell>
          <cell r="I714">
            <v>0</v>
          </cell>
          <cell r="J714">
            <v>69398000</v>
          </cell>
          <cell r="K714">
            <v>0</v>
          </cell>
          <cell r="L714">
            <v>0</v>
          </cell>
          <cell r="M714">
            <v>0</v>
          </cell>
        </row>
        <row r="715">
          <cell r="F715">
            <v>31299000</v>
          </cell>
          <cell r="G715">
            <v>0</v>
          </cell>
          <cell r="H715">
            <v>0</v>
          </cell>
          <cell r="I715">
            <v>0</v>
          </cell>
          <cell r="J715">
            <v>31299000</v>
          </cell>
          <cell r="K715">
            <v>0</v>
          </cell>
          <cell r="L715">
            <v>0</v>
          </cell>
          <cell r="M715">
            <v>0</v>
          </cell>
        </row>
        <row r="716">
          <cell r="F716">
            <v>18663000</v>
          </cell>
          <cell r="G716">
            <v>0</v>
          </cell>
          <cell r="H716">
            <v>0</v>
          </cell>
          <cell r="I716">
            <v>0</v>
          </cell>
          <cell r="J716">
            <v>18663000</v>
          </cell>
          <cell r="K716">
            <v>0</v>
          </cell>
          <cell r="L716">
            <v>0</v>
          </cell>
          <cell r="M716">
            <v>0</v>
          </cell>
        </row>
        <row r="717">
          <cell r="F717">
            <v>18663000</v>
          </cell>
          <cell r="G717">
            <v>0</v>
          </cell>
          <cell r="H717">
            <v>0</v>
          </cell>
          <cell r="I717">
            <v>0</v>
          </cell>
          <cell r="J717">
            <v>18663000</v>
          </cell>
          <cell r="K717">
            <v>0</v>
          </cell>
          <cell r="L717">
            <v>0</v>
          </cell>
          <cell r="M717">
            <v>0</v>
          </cell>
        </row>
        <row r="718">
          <cell r="F718">
            <v>1800000</v>
          </cell>
          <cell r="G718">
            <v>0</v>
          </cell>
          <cell r="H718">
            <v>0</v>
          </cell>
          <cell r="I718">
            <v>0</v>
          </cell>
          <cell r="J718">
            <v>1800000</v>
          </cell>
          <cell r="K718">
            <v>0</v>
          </cell>
          <cell r="L718">
            <v>0</v>
          </cell>
          <cell r="M718">
            <v>0</v>
          </cell>
        </row>
        <row r="719">
          <cell r="F719">
            <v>4000000</v>
          </cell>
          <cell r="G719">
            <v>0</v>
          </cell>
          <cell r="H719">
            <v>0</v>
          </cell>
          <cell r="I719">
            <v>0</v>
          </cell>
          <cell r="J719">
            <v>4000000</v>
          </cell>
          <cell r="K719">
            <v>0</v>
          </cell>
          <cell r="L719">
            <v>0</v>
          </cell>
          <cell r="M719">
            <v>0</v>
          </cell>
        </row>
        <row r="720">
          <cell r="F720">
            <v>1000000</v>
          </cell>
          <cell r="G720">
            <v>0</v>
          </cell>
          <cell r="H720">
            <v>0</v>
          </cell>
          <cell r="I720">
            <v>0</v>
          </cell>
          <cell r="J720">
            <v>1000000</v>
          </cell>
          <cell r="K720">
            <v>0</v>
          </cell>
          <cell r="L720">
            <v>0</v>
          </cell>
          <cell r="M720">
            <v>0</v>
          </cell>
        </row>
        <row r="721">
          <cell r="F721">
            <v>5000000</v>
          </cell>
          <cell r="G721">
            <v>0</v>
          </cell>
          <cell r="H721">
            <v>0</v>
          </cell>
          <cell r="I721">
            <v>0</v>
          </cell>
          <cell r="J721">
            <v>5000000</v>
          </cell>
          <cell r="K721">
            <v>0</v>
          </cell>
          <cell r="L721">
            <v>0</v>
          </cell>
          <cell r="M721">
            <v>0</v>
          </cell>
        </row>
        <row r="722">
          <cell r="F722">
            <v>22500000</v>
          </cell>
          <cell r="G722">
            <v>0</v>
          </cell>
          <cell r="H722">
            <v>0</v>
          </cell>
          <cell r="I722">
            <v>0</v>
          </cell>
          <cell r="J722">
            <v>22500000</v>
          </cell>
          <cell r="K722">
            <v>0</v>
          </cell>
          <cell r="L722">
            <v>0</v>
          </cell>
          <cell r="M722">
            <v>0</v>
          </cell>
        </row>
        <row r="723">
          <cell r="F723">
            <v>200000</v>
          </cell>
          <cell r="G723">
            <v>0</v>
          </cell>
          <cell r="H723">
            <v>0</v>
          </cell>
          <cell r="I723">
            <v>0</v>
          </cell>
          <cell r="J723">
            <v>200000</v>
          </cell>
          <cell r="K723">
            <v>0</v>
          </cell>
          <cell r="L723">
            <v>0</v>
          </cell>
          <cell r="M723">
            <v>0</v>
          </cell>
        </row>
        <row r="724">
          <cell r="F724">
            <v>1160000</v>
          </cell>
          <cell r="G724">
            <v>0</v>
          </cell>
          <cell r="H724">
            <v>0</v>
          </cell>
          <cell r="I724">
            <v>0</v>
          </cell>
          <cell r="J724">
            <v>1160000</v>
          </cell>
          <cell r="K724">
            <v>0</v>
          </cell>
          <cell r="L724">
            <v>0</v>
          </cell>
          <cell r="M724">
            <v>0</v>
          </cell>
        </row>
        <row r="725">
          <cell r="F725">
            <v>700000</v>
          </cell>
          <cell r="G725">
            <v>0</v>
          </cell>
          <cell r="H725">
            <v>0</v>
          </cell>
          <cell r="I725">
            <v>0</v>
          </cell>
          <cell r="J725">
            <v>700000</v>
          </cell>
          <cell r="K725">
            <v>0</v>
          </cell>
          <cell r="L725">
            <v>0</v>
          </cell>
          <cell r="M725">
            <v>0</v>
          </cell>
        </row>
        <row r="726">
          <cell r="F726">
            <v>3400000</v>
          </cell>
          <cell r="G726">
            <v>0</v>
          </cell>
          <cell r="H726">
            <v>0</v>
          </cell>
          <cell r="I726">
            <v>0</v>
          </cell>
          <cell r="J726">
            <v>3400000</v>
          </cell>
          <cell r="K726">
            <v>0</v>
          </cell>
          <cell r="L726">
            <v>0</v>
          </cell>
          <cell r="M726">
            <v>0</v>
          </cell>
        </row>
        <row r="727">
          <cell r="F727">
            <v>3400000</v>
          </cell>
          <cell r="G727">
            <v>0</v>
          </cell>
          <cell r="H727">
            <v>0</v>
          </cell>
          <cell r="I727">
            <v>0</v>
          </cell>
          <cell r="J727">
            <v>3400000</v>
          </cell>
          <cell r="K727">
            <v>0</v>
          </cell>
          <cell r="L727">
            <v>0</v>
          </cell>
          <cell r="M727">
            <v>0</v>
          </cell>
        </row>
        <row r="728">
          <cell r="F728">
            <v>5000000</v>
          </cell>
          <cell r="G728">
            <v>0</v>
          </cell>
          <cell r="H728">
            <v>0</v>
          </cell>
          <cell r="I728">
            <v>0</v>
          </cell>
          <cell r="J728">
            <v>5000000</v>
          </cell>
          <cell r="K728">
            <v>0</v>
          </cell>
          <cell r="L728">
            <v>0</v>
          </cell>
          <cell r="M728">
            <v>0</v>
          </cell>
        </row>
        <row r="729">
          <cell r="F729">
            <v>3000000</v>
          </cell>
          <cell r="G729">
            <v>0</v>
          </cell>
          <cell r="H729">
            <v>0</v>
          </cell>
          <cell r="I729">
            <v>0</v>
          </cell>
          <cell r="J729">
            <v>3000000</v>
          </cell>
          <cell r="K729">
            <v>0</v>
          </cell>
          <cell r="L729">
            <v>0</v>
          </cell>
          <cell r="M729">
            <v>0</v>
          </cell>
        </row>
        <row r="730">
          <cell r="F730">
            <v>171000</v>
          </cell>
          <cell r="G730">
            <v>0</v>
          </cell>
          <cell r="H730">
            <v>0</v>
          </cell>
          <cell r="I730">
            <v>0</v>
          </cell>
          <cell r="J730">
            <v>171000</v>
          </cell>
          <cell r="K730">
            <v>0</v>
          </cell>
          <cell r="L730">
            <v>0</v>
          </cell>
          <cell r="M730">
            <v>0</v>
          </cell>
        </row>
        <row r="731">
          <cell r="F731">
            <v>240000</v>
          </cell>
          <cell r="G731">
            <v>0</v>
          </cell>
          <cell r="H731">
            <v>0</v>
          </cell>
          <cell r="I731">
            <v>0</v>
          </cell>
          <cell r="J731">
            <v>240000</v>
          </cell>
          <cell r="K731">
            <v>0</v>
          </cell>
          <cell r="L731">
            <v>0</v>
          </cell>
          <cell r="M731">
            <v>0</v>
          </cell>
        </row>
        <row r="732">
          <cell r="F732">
            <v>202500</v>
          </cell>
          <cell r="G732">
            <v>0</v>
          </cell>
          <cell r="H732">
            <v>0</v>
          </cell>
          <cell r="I732">
            <v>0</v>
          </cell>
          <cell r="J732">
            <v>202500</v>
          </cell>
          <cell r="K732">
            <v>0</v>
          </cell>
          <cell r="L732">
            <v>0</v>
          </cell>
          <cell r="M732">
            <v>0</v>
          </cell>
        </row>
        <row r="733">
          <cell r="F733">
            <v>390000</v>
          </cell>
          <cell r="G733">
            <v>0</v>
          </cell>
          <cell r="H733">
            <v>0</v>
          </cell>
          <cell r="I733">
            <v>0</v>
          </cell>
          <cell r="J733">
            <v>390000</v>
          </cell>
          <cell r="K733">
            <v>0</v>
          </cell>
          <cell r="L733">
            <v>0</v>
          </cell>
          <cell r="M733">
            <v>0</v>
          </cell>
        </row>
        <row r="734">
          <cell r="F734">
            <v>15000</v>
          </cell>
          <cell r="G734">
            <v>0</v>
          </cell>
          <cell r="H734">
            <v>0</v>
          </cell>
          <cell r="I734">
            <v>0</v>
          </cell>
          <cell r="J734">
            <v>15000</v>
          </cell>
          <cell r="K734">
            <v>0</v>
          </cell>
          <cell r="L734">
            <v>0</v>
          </cell>
          <cell r="M734">
            <v>0</v>
          </cell>
        </row>
        <row r="735">
          <cell r="F735">
            <v>10802000</v>
          </cell>
          <cell r="G735">
            <v>0</v>
          </cell>
          <cell r="H735">
            <v>0</v>
          </cell>
          <cell r="I735">
            <v>0</v>
          </cell>
          <cell r="J735">
            <v>10802000</v>
          </cell>
          <cell r="K735">
            <v>0</v>
          </cell>
          <cell r="L735">
            <v>0</v>
          </cell>
          <cell r="M735">
            <v>0</v>
          </cell>
        </row>
        <row r="736">
          <cell r="F736">
            <v>52500</v>
          </cell>
          <cell r="G736">
            <v>0</v>
          </cell>
          <cell r="H736">
            <v>0</v>
          </cell>
          <cell r="I736">
            <v>0</v>
          </cell>
          <cell r="J736">
            <v>52500</v>
          </cell>
          <cell r="K736">
            <v>0</v>
          </cell>
          <cell r="L736">
            <v>0</v>
          </cell>
          <cell r="M736">
            <v>0</v>
          </cell>
        </row>
        <row r="737">
          <cell r="F737">
            <v>750000</v>
          </cell>
          <cell r="G737">
            <v>0</v>
          </cell>
          <cell r="H737">
            <v>0</v>
          </cell>
          <cell r="I737">
            <v>0</v>
          </cell>
          <cell r="J737">
            <v>750000</v>
          </cell>
          <cell r="K737">
            <v>0</v>
          </cell>
          <cell r="L737">
            <v>0</v>
          </cell>
          <cell r="M737">
            <v>0</v>
          </cell>
        </row>
        <row r="738"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</row>
        <row r="739">
          <cell r="F739">
            <v>10625000</v>
          </cell>
          <cell r="G739">
            <v>0</v>
          </cell>
          <cell r="H739">
            <v>0</v>
          </cell>
          <cell r="I739">
            <v>0</v>
          </cell>
          <cell r="J739">
            <v>10625000</v>
          </cell>
          <cell r="K739">
            <v>0</v>
          </cell>
          <cell r="L739">
            <v>0</v>
          </cell>
          <cell r="M739">
            <v>0</v>
          </cell>
        </row>
        <row r="740">
          <cell r="F740">
            <v>5000000</v>
          </cell>
          <cell r="G740">
            <v>0</v>
          </cell>
          <cell r="H740">
            <v>0</v>
          </cell>
          <cell r="I740">
            <v>0</v>
          </cell>
          <cell r="J740">
            <v>5000000</v>
          </cell>
          <cell r="K740">
            <v>0</v>
          </cell>
          <cell r="L740">
            <v>0</v>
          </cell>
          <cell r="M740">
            <v>0</v>
          </cell>
        </row>
        <row r="741">
          <cell r="F741">
            <v>3750000</v>
          </cell>
          <cell r="G741">
            <v>0</v>
          </cell>
          <cell r="H741">
            <v>0</v>
          </cell>
          <cell r="I741">
            <v>0</v>
          </cell>
          <cell r="J741">
            <v>3750000</v>
          </cell>
          <cell r="K741">
            <v>0</v>
          </cell>
          <cell r="L741">
            <v>0</v>
          </cell>
          <cell r="M741">
            <v>0</v>
          </cell>
        </row>
        <row r="742">
          <cell r="F742">
            <v>3375000</v>
          </cell>
          <cell r="G742">
            <v>0</v>
          </cell>
          <cell r="H742">
            <v>0</v>
          </cell>
          <cell r="I742">
            <v>0</v>
          </cell>
          <cell r="J742">
            <v>3375000</v>
          </cell>
          <cell r="K742">
            <v>0</v>
          </cell>
          <cell r="L742">
            <v>0</v>
          </cell>
          <cell r="M742">
            <v>0</v>
          </cell>
        </row>
        <row r="743">
          <cell r="F743">
            <v>3125000</v>
          </cell>
          <cell r="G743">
            <v>0</v>
          </cell>
          <cell r="H743">
            <v>0</v>
          </cell>
          <cell r="I743">
            <v>0</v>
          </cell>
          <cell r="J743">
            <v>3125000</v>
          </cell>
          <cell r="K743">
            <v>0</v>
          </cell>
          <cell r="L743">
            <v>0</v>
          </cell>
          <cell r="M743">
            <v>0</v>
          </cell>
        </row>
        <row r="744">
          <cell r="F744">
            <v>12000000</v>
          </cell>
          <cell r="G744">
            <v>0</v>
          </cell>
          <cell r="H744">
            <v>0</v>
          </cell>
          <cell r="I744">
            <v>0</v>
          </cell>
          <cell r="J744">
            <v>12000000</v>
          </cell>
          <cell r="K744">
            <v>0</v>
          </cell>
          <cell r="L744">
            <v>0</v>
          </cell>
          <cell r="M744">
            <v>0</v>
          </cell>
        </row>
        <row r="745">
          <cell r="F745">
            <v>15000000</v>
          </cell>
          <cell r="G745">
            <v>0</v>
          </cell>
          <cell r="H745">
            <v>0</v>
          </cell>
          <cell r="I745">
            <v>0</v>
          </cell>
          <cell r="J745">
            <v>15000000</v>
          </cell>
          <cell r="K745">
            <v>0</v>
          </cell>
          <cell r="L745">
            <v>0</v>
          </cell>
          <cell r="M745">
            <v>0</v>
          </cell>
        </row>
        <row r="746">
          <cell r="F746">
            <v>4192000</v>
          </cell>
          <cell r="G746">
            <v>0</v>
          </cell>
          <cell r="H746">
            <v>0</v>
          </cell>
          <cell r="I746">
            <v>0</v>
          </cell>
          <cell r="J746">
            <v>4192000</v>
          </cell>
          <cell r="K746">
            <v>0</v>
          </cell>
          <cell r="L746">
            <v>0</v>
          </cell>
          <cell r="M746">
            <v>0</v>
          </cell>
        </row>
        <row r="747">
          <cell r="F747">
            <v>14175000</v>
          </cell>
          <cell r="G747">
            <v>0</v>
          </cell>
          <cell r="H747">
            <v>0</v>
          </cell>
          <cell r="I747">
            <v>0</v>
          </cell>
          <cell r="J747">
            <v>14175000</v>
          </cell>
          <cell r="K747">
            <v>0</v>
          </cell>
          <cell r="L747">
            <v>0</v>
          </cell>
          <cell r="M747">
            <v>0</v>
          </cell>
        </row>
        <row r="748">
          <cell r="F748">
            <v>39540000</v>
          </cell>
          <cell r="G748">
            <v>0</v>
          </cell>
          <cell r="H748">
            <v>0</v>
          </cell>
          <cell r="I748">
            <v>0</v>
          </cell>
          <cell r="J748">
            <v>39540000</v>
          </cell>
          <cell r="K748">
            <v>0</v>
          </cell>
          <cell r="L748">
            <v>0</v>
          </cell>
          <cell r="M748">
            <v>0</v>
          </cell>
        </row>
        <row r="749">
          <cell r="F749">
            <v>1500000</v>
          </cell>
          <cell r="G749">
            <v>0</v>
          </cell>
          <cell r="H749">
            <v>0</v>
          </cell>
          <cell r="I749">
            <v>0</v>
          </cell>
          <cell r="J749">
            <v>1500000</v>
          </cell>
          <cell r="K749">
            <v>0</v>
          </cell>
          <cell r="L749">
            <v>0</v>
          </cell>
          <cell r="M749">
            <v>0</v>
          </cell>
        </row>
        <row r="750">
          <cell r="F750">
            <v>980000</v>
          </cell>
          <cell r="G750">
            <v>0</v>
          </cell>
          <cell r="H750">
            <v>0</v>
          </cell>
          <cell r="I750">
            <v>0</v>
          </cell>
          <cell r="J750">
            <v>980000</v>
          </cell>
          <cell r="K750">
            <v>0</v>
          </cell>
          <cell r="L750">
            <v>0</v>
          </cell>
          <cell r="M750">
            <v>0</v>
          </cell>
        </row>
        <row r="751">
          <cell r="F751">
            <v>375000</v>
          </cell>
          <cell r="G751">
            <v>0</v>
          </cell>
          <cell r="H751">
            <v>0</v>
          </cell>
          <cell r="I751">
            <v>0</v>
          </cell>
          <cell r="J751">
            <v>375000</v>
          </cell>
          <cell r="K751">
            <v>0</v>
          </cell>
          <cell r="L751">
            <v>0</v>
          </cell>
          <cell r="M751">
            <v>0</v>
          </cell>
        </row>
        <row r="752">
          <cell r="F752">
            <v>250000</v>
          </cell>
          <cell r="G752">
            <v>0</v>
          </cell>
          <cell r="H752">
            <v>0</v>
          </cell>
          <cell r="I752">
            <v>0</v>
          </cell>
          <cell r="J752">
            <v>250000</v>
          </cell>
          <cell r="K752">
            <v>0</v>
          </cell>
          <cell r="L752">
            <v>0</v>
          </cell>
          <cell r="M752">
            <v>0</v>
          </cell>
        </row>
        <row r="753">
          <cell r="F753">
            <v>31700000</v>
          </cell>
          <cell r="G753">
            <v>31700000</v>
          </cell>
          <cell r="H753">
            <v>0</v>
          </cell>
          <cell r="I753">
            <v>0</v>
          </cell>
          <cell r="J753">
            <v>31700000</v>
          </cell>
          <cell r="K753">
            <v>31700000</v>
          </cell>
          <cell r="L753">
            <v>0</v>
          </cell>
          <cell r="M753">
            <v>0</v>
          </cell>
        </row>
        <row r="754"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</row>
        <row r="755"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</row>
        <row r="756"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  <cell r="M757">
            <v>0</v>
          </cell>
        </row>
        <row r="758"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</row>
        <row r="759"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</row>
        <row r="760"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</row>
        <row r="761"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</row>
        <row r="762"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</row>
        <row r="763"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</row>
        <row r="764"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</row>
        <row r="765"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</row>
        <row r="766"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</row>
        <row r="769">
          <cell r="F769">
            <v>9635</v>
          </cell>
          <cell r="G769">
            <v>0</v>
          </cell>
          <cell r="H769">
            <v>4336</v>
          </cell>
          <cell r="I769">
            <v>0</v>
          </cell>
          <cell r="J769">
            <v>2986</v>
          </cell>
          <cell r="K769">
            <v>0</v>
          </cell>
          <cell r="L769">
            <v>2313</v>
          </cell>
          <cell r="M769">
            <v>0</v>
          </cell>
        </row>
        <row r="770">
          <cell r="F770">
            <v>11357</v>
          </cell>
          <cell r="G770">
            <v>0</v>
          </cell>
          <cell r="H770">
            <v>5998</v>
          </cell>
          <cell r="I770">
            <v>0</v>
          </cell>
          <cell r="J770">
            <v>4535</v>
          </cell>
          <cell r="K770">
            <v>0</v>
          </cell>
          <cell r="L770">
            <v>824</v>
          </cell>
          <cell r="M770">
            <v>0</v>
          </cell>
        </row>
        <row r="771">
          <cell r="F771">
            <v>1083260</v>
          </cell>
          <cell r="G771">
            <v>0</v>
          </cell>
          <cell r="H771">
            <v>637327</v>
          </cell>
          <cell r="I771">
            <v>0</v>
          </cell>
          <cell r="J771">
            <v>429838</v>
          </cell>
          <cell r="K771">
            <v>0</v>
          </cell>
          <cell r="L771">
            <v>16095</v>
          </cell>
          <cell r="M771">
            <v>0</v>
          </cell>
        </row>
        <row r="772">
          <cell r="F772">
            <v>296588</v>
          </cell>
          <cell r="G772">
            <v>0</v>
          </cell>
          <cell r="H772">
            <v>190340</v>
          </cell>
          <cell r="I772">
            <v>0</v>
          </cell>
          <cell r="J772">
            <v>103084</v>
          </cell>
          <cell r="K772">
            <v>0</v>
          </cell>
          <cell r="L772">
            <v>3164</v>
          </cell>
          <cell r="M772">
            <v>0</v>
          </cell>
        </row>
        <row r="773">
          <cell r="F773">
            <v>353764</v>
          </cell>
          <cell r="G773">
            <v>0</v>
          </cell>
          <cell r="H773">
            <v>130839</v>
          </cell>
          <cell r="I773">
            <v>0</v>
          </cell>
          <cell r="J773">
            <v>219000</v>
          </cell>
          <cell r="K773">
            <v>0</v>
          </cell>
          <cell r="L773">
            <v>3925</v>
          </cell>
          <cell r="M773">
            <v>0</v>
          </cell>
        </row>
        <row r="774">
          <cell r="F774">
            <v>676184</v>
          </cell>
          <cell r="G774">
            <v>0</v>
          </cell>
          <cell r="H774">
            <v>116321</v>
          </cell>
          <cell r="I774">
            <v>0</v>
          </cell>
          <cell r="J774">
            <v>556555</v>
          </cell>
          <cell r="K774">
            <v>0</v>
          </cell>
          <cell r="L774">
            <v>3308</v>
          </cell>
          <cell r="M774">
            <v>0</v>
          </cell>
        </row>
        <row r="775">
          <cell r="F775">
            <v>385016</v>
          </cell>
          <cell r="G775">
            <v>0</v>
          </cell>
          <cell r="H775">
            <v>95770</v>
          </cell>
          <cell r="I775">
            <v>0</v>
          </cell>
          <cell r="J775">
            <v>286555</v>
          </cell>
          <cell r="K775">
            <v>0</v>
          </cell>
          <cell r="L775">
            <v>2691</v>
          </cell>
          <cell r="M775">
            <v>0</v>
          </cell>
        </row>
        <row r="776">
          <cell r="F776">
            <v>33252</v>
          </cell>
          <cell r="G776">
            <v>0</v>
          </cell>
          <cell r="H776">
            <v>25965</v>
          </cell>
          <cell r="I776">
            <v>0</v>
          </cell>
          <cell r="J776">
            <v>2583</v>
          </cell>
          <cell r="K776">
            <v>0</v>
          </cell>
          <cell r="L776">
            <v>4704</v>
          </cell>
          <cell r="M776">
            <v>0</v>
          </cell>
        </row>
        <row r="777">
          <cell r="F777">
            <v>33252</v>
          </cell>
          <cell r="G777">
            <v>0</v>
          </cell>
          <cell r="H777">
            <v>25965</v>
          </cell>
          <cell r="I777">
            <v>0</v>
          </cell>
          <cell r="J777">
            <v>2583</v>
          </cell>
          <cell r="K777">
            <v>0</v>
          </cell>
          <cell r="L777">
            <v>4704</v>
          </cell>
          <cell r="M777">
            <v>0</v>
          </cell>
        </row>
        <row r="778">
          <cell r="F778">
            <v>144425</v>
          </cell>
          <cell r="G778">
            <v>0</v>
          </cell>
          <cell r="H778">
            <v>100165</v>
          </cell>
          <cell r="I778">
            <v>0</v>
          </cell>
          <cell r="J778">
            <v>41527</v>
          </cell>
          <cell r="K778">
            <v>0</v>
          </cell>
          <cell r="L778">
            <v>2733</v>
          </cell>
          <cell r="M778">
            <v>0</v>
          </cell>
        </row>
        <row r="779"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</row>
        <row r="780"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</row>
        <row r="781"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</row>
        <row r="782"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</row>
        <row r="783"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</row>
        <row r="784"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</row>
        <row r="785"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</row>
        <row r="786"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</row>
        <row r="787"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</row>
        <row r="788"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</row>
        <row r="790"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</row>
        <row r="791"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</row>
        <row r="792"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</row>
        <row r="794"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</row>
        <row r="795"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</row>
        <row r="796"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</row>
        <row r="798">
          <cell r="F798">
            <v>596725</v>
          </cell>
          <cell r="G798">
            <v>0</v>
          </cell>
          <cell r="H798">
            <v>579345</v>
          </cell>
          <cell r="I798">
            <v>0</v>
          </cell>
          <cell r="J798">
            <v>0</v>
          </cell>
          <cell r="K798">
            <v>0</v>
          </cell>
          <cell r="L798">
            <v>17380</v>
          </cell>
          <cell r="M798">
            <v>0</v>
          </cell>
        </row>
        <row r="799">
          <cell r="F799">
            <v>524237</v>
          </cell>
          <cell r="G799">
            <v>0</v>
          </cell>
          <cell r="H799">
            <v>508968</v>
          </cell>
          <cell r="I799">
            <v>0</v>
          </cell>
          <cell r="J799">
            <v>0</v>
          </cell>
          <cell r="K799">
            <v>0</v>
          </cell>
          <cell r="L799">
            <v>15269</v>
          </cell>
          <cell r="M799">
            <v>0</v>
          </cell>
        </row>
        <row r="800">
          <cell r="F800">
            <v>596725</v>
          </cell>
          <cell r="G800">
            <v>0</v>
          </cell>
          <cell r="H800">
            <v>579345</v>
          </cell>
          <cell r="I800">
            <v>0</v>
          </cell>
          <cell r="J800">
            <v>0</v>
          </cell>
          <cell r="K800">
            <v>0</v>
          </cell>
          <cell r="L800">
            <v>17380</v>
          </cell>
          <cell r="M800">
            <v>0</v>
          </cell>
        </row>
        <row r="801">
          <cell r="F801">
            <v>4305</v>
          </cell>
          <cell r="G801">
            <v>0</v>
          </cell>
          <cell r="H801">
            <v>4180</v>
          </cell>
          <cell r="I801">
            <v>0</v>
          </cell>
          <cell r="J801">
            <v>0</v>
          </cell>
          <cell r="K801">
            <v>0</v>
          </cell>
          <cell r="L801">
            <v>125</v>
          </cell>
          <cell r="M801">
            <v>0</v>
          </cell>
        </row>
        <row r="802">
          <cell r="F802">
            <v>625628</v>
          </cell>
          <cell r="G802">
            <v>0</v>
          </cell>
          <cell r="H802">
            <v>607406</v>
          </cell>
          <cell r="I802">
            <v>0</v>
          </cell>
          <cell r="J802">
            <v>0</v>
          </cell>
          <cell r="K802">
            <v>0</v>
          </cell>
          <cell r="L802">
            <v>18222</v>
          </cell>
          <cell r="M802">
            <v>0</v>
          </cell>
        </row>
        <row r="803">
          <cell r="F803">
            <v>511922</v>
          </cell>
          <cell r="G803">
            <v>0</v>
          </cell>
          <cell r="H803">
            <v>497012</v>
          </cell>
          <cell r="I803">
            <v>0</v>
          </cell>
          <cell r="J803">
            <v>0</v>
          </cell>
          <cell r="K803">
            <v>0</v>
          </cell>
          <cell r="L803">
            <v>14910</v>
          </cell>
          <cell r="M803">
            <v>0</v>
          </cell>
        </row>
        <row r="804">
          <cell r="F804">
            <v>224100</v>
          </cell>
          <cell r="G804">
            <v>0</v>
          </cell>
          <cell r="H804">
            <v>217573</v>
          </cell>
          <cell r="I804">
            <v>0</v>
          </cell>
          <cell r="J804">
            <v>0</v>
          </cell>
          <cell r="K804">
            <v>0</v>
          </cell>
          <cell r="L804">
            <v>6527</v>
          </cell>
          <cell r="M804">
            <v>0</v>
          </cell>
        </row>
        <row r="805">
          <cell r="F805">
            <v>39740</v>
          </cell>
          <cell r="G805">
            <v>0</v>
          </cell>
          <cell r="H805">
            <v>38583</v>
          </cell>
          <cell r="I805">
            <v>0</v>
          </cell>
          <cell r="J805">
            <v>0</v>
          </cell>
          <cell r="K805">
            <v>0</v>
          </cell>
          <cell r="L805">
            <v>1157</v>
          </cell>
          <cell r="M805">
            <v>0</v>
          </cell>
        </row>
        <row r="806">
          <cell r="F806">
            <v>43852</v>
          </cell>
          <cell r="G806">
            <v>0</v>
          </cell>
          <cell r="H806">
            <v>42575</v>
          </cell>
          <cell r="I806">
            <v>0</v>
          </cell>
          <cell r="J806">
            <v>0</v>
          </cell>
          <cell r="K806">
            <v>0</v>
          </cell>
          <cell r="L806">
            <v>1277</v>
          </cell>
          <cell r="M806">
            <v>0</v>
          </cell>
        </row>
        <row r="807">
          <cell r="F807">
            <v>44199</v>
          </cell>
          <cell r="G807">
            <v>0</v>
          </cell>
          <cell r="H807">
            <v>42912</v>
          </cell>
          <cell r="I807">
            <v>0</v>
          </cell>
          <cell r="J807">
            <v>0</v>
          </cell>
          <cell r="K807">
            <v>0</v>
          </cell>
          <cell r="L807">
            <v>1287</v>
          </cell>
          <cell r="M807">
            <v>0</v>
          </cell>
        </row>
        <row r="808">
          <cell r="F808">
            <v>124429</v>
          </cell>
          <cell r="G808">
            <v>0</v>
          </cell>
          <cell r="H808">
            <v>120805</v>
          </cell>
          <cell r="I808">
            <v>0</v>
          </cell>
          <cell r="J808">
            <v>0</v>
          </cell>
          <cell r="K808">
            <v>0</v>
          </cell>
          <cell r="L808">
            <v>3624</v>
          </cell>
          <cell r="M808">
            <v>0</v>
          </cell>
        </row>
        <row r="809">
          <cell r="F809">
            <v>238280</v>
          </cell>
          <cell r="G809">
            <v>0</v>
          </cell>
          <cell r="H809">
            <v>231340</v>
          </cell>
          <cell r="I809">
            <v>0</v>
          </cell>
          <cell r="J809">
            <v>0</v>
          </cell>
          <cell r="K809">
            <v>0</v>
          </cell>
          <cell r="L809">
            <v>6940</v>
          </cell>
          <cell r="M809">
            <v>0</v>
          </cell>
        </row>
        <row r="810">
          <cell r="F810">
            <v>75266</v>
          </cell>
          <cell r="G810">
            <v>0</v>
          </cell>
          <cell r="H810">
            <v>73074</v>
          </cell>
          <cell r="I810">
            <v>0</v>
          </cell>
          <cell r="J810">
            <v>0</v>
          </cell>
          <cell r="K810">
            <v>0</v>
          </cell>
          <cell r="L810">
            <v>2192</v>
          </cell>
          <cell r="M810">
            <v>0</v>
          </cell>
        </row>
        <row r="811">
          <cell r="F811">
            <v>88006</v>
          </cell>
          <cell r="G811">
            <v>0</v>
          </cell>
          <cell r="H811">
            <v>85443</v>
          </cell>
          <cell r="I811">
            <v>0</v>
          </cell>
          <cell r="J811">
            <v>0</v>
          </cell>
          <cell r="K811">
            <v>0</v>
          </cell>
          <cell r="L811">
            <v>2563</v>
          </cell>
          <cell r="M811">
            <v>0</v>
          </cell>
        </row>
        <row r="812">
          <cell r="F812">
            <v>28902</v>
          </cell>
          <cell r="G812">
            <v>0</v>
          </cell>
          <cell r="H812">
            <v>28061</v>
          </cell>
          <cell r="I812">
            <v>0</v>
          </cell>
          <cell r="J812">
            <v>0</v>
          </cell>
          <cell r="K812">
            <v>0</v>
          </cell>
          <cell r="L812">
            <v>841</v>
          </cell>
          <cell r="M812">
            <v>0</v>
          </cell>
        </row>
        <row r="813">
          <cell r="F813">
            <v>46966</v>
          </cell>
          <cell r="G813">
            <v>0</v>
          </cell>
          <cell r="H813">
            <v>45599</v>
          </cell>
          <cell r="I813">
            <v>0</v>
          </cell>
          <cell r="J813">
            <v>0</v>
          </cell>
          <cell r="K813">
            <v>0</v>
          </cell>
          <cell r="L813">
            <v>1367</v>
          </cell>
          <cell r="M813">
            <v>0</v>
          </cell>
        </row>
        <row r="814">
          <cell r="F814">
            <v>46966</v>
          </cell>
          <cell r="G814">
            <v>0</v>
          </cell>
          <cell r="H814">
            <v>45599</v>
          </cell>
          <cell r="I814">
            <v>0</v>
          </cell>
          <cell r="J814">
            <v>0</v>
          </cell>
          <cell r="K814">
            <v>0</v>
          </cell>
          <cell r="L814">
            <v>1367</v>
          </cell>
          <cell r="M814">
            <v>0</v>
          </cell>
        </row>
        <row r="815">
          <cell r="F815">
            <v>46966</v>
          </cell>
          <cell r="G815">
            <v>0</v>
          </cell>
          <cell r="H815">
            <v>45599</v>
          </cell>
          <cell r="I815">
            <v>0</v>
          </cell>
          <cell r="J815">
            <v>0</v>
          </cell>
          <cell r="K815">
            <v>0</v>
          </cell>
          <cell r="L815">
            <v>1367</v>
          </cell>
          <cell r="M815">
            <v>0</v>
          </cell>
        </row>
        <row r="816">
          <cell r="F816">
            <v>561413</v>
          </cell>
          <cell r="G816">
            <v>0</v>
          </cell>
          <cell r="H816">
            <v>545062</v>
          </cell>
          <cell r="I816">
            <v>0</v>
          </cell>
          <cell r="J816">
            <v>0</v>
          </cell>
          <cell r="K816">
            <v>0</v>
          </cell>
          <cell r="L816">
            <v>16351</v>
          </cell>
          <cell r="M816">
            <v>0</v>
          </cell>
        </row>
        <row r="817">
          <cell r="F817">
            <v>166958</v>
          </cell>
          <cell r="G817">
            <v>0</v>
          </cell>
          <cell r="H817">
            <v>162096</v>
          </cell>
          <cell r="I817">
            <v>0</v>
          </cell>
          <cell r="J817">
            <v>0</v>
          </cell>
          <cell r="K817">
            <v>0</v>
          </cell>
          <cell r="L817">
            <v>4862</v>
          </cell>
          <cell r="M817">
            <v>0</v>
          </cell>
        </row>
        <row r="818">
          <cell r="F818">
            <v>265094</v>
          </cell>
          <cell r="G818">
            <v>0</v>
          </cell>
          <cell r="H818">
            <v>257373</v>
          </cell>
          <cell r="I818">
            <v>0</v>
          </cell>
          <cell r="J818">
            <v>0</v>
          </cell>
          <cell r="K818">
            <v>0</v>
          </cell>
          <cell r="L818">
            <v>7721</v>
          </cell>
          <cell r="M818">
            <v>0</v>
          </cell>
        </row>
        <row r="819">
          <cell r="F819">
            <v>265094</v>
          </cell>
          <cell r="G819">
            <v>0</v>
          </cell>
          <cell r="H819">
            <v>257373</v>
          </cell>
          <cell r="I819">
            <v>0</v>
          </cell>
          <cell r="J819">
            <v>0</v>
          </cell>
          <cell r="K819">
            <v>0</v>
          </cell>
          <cell r="L819">
            <v>7721</v>
          </cell>
          <cell r="M819">
            <v>0</v>
          </cell>
        </row>
        <row r="820"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F821">
            <v>2009</v>
          </cell>
          <cell r="G821">
            <v>0</v>
          </cell>
          <cell r="H821">
            <v>928</v>
          </cell>
          <cell r="I821">
            <v>0</v>
          </cell>
          <cell r="J821">
            <v>207</v>
          </cell>
          <cell r="K821">
            <v>0</v>
          </cell>
          <cell r="L821">
            <v>874</v>
          </cell>
          <cell r="M821">
            <v>0</v>
          </cell>
        </row>
        <row r="822">
          <cell r="F822">
            <v>17156</v>
          </cell>
          <cell r="G822">
            <v>0</v>
          </cell>
          <cell r="H822">
            <v>4075</v>
          </cell>
          <cell r="I822">
            <v>0</v>
          </cell>
          <cell r="J822">
            <v>13081</v>
          </cell>
          <cell r="K822">
            <v>0</v>
          </cell>
          <cell r="L822">
            <v>0</v>
          </cell>
          <cell r="M822">
            <v>0</v>
          </cell>
        </row>
        <row r="823">
          <cell r="F823">
            <v>4880</v>
          </cell>
          <cell r="G823">
            <v>0</v>
          </cell>
          <cell r="H823">
            <v>2285</v>
          </cell>
          <cell r="I823">
            <v>0</v>
          </cell>
          <cell r="J823">
            <v>1225</v>
          </cell>
          <cell r="K823">
            <v>0</v>
          </cell>
          <cell r="L823">
            <v>1370</v>
          </cell>
          <cell r="M823">
            <v>0</v>
          </cell>
        </row>
        <row r="824">
          <cell r="F824">
            <v>7410</v>
          </cell>
          <cell r="G824">
            <v>0</v>
          </cell>
          <cell r="H824">
            <v>7410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</row>
        <row r="825">
          <cell r="F825">
            <v>62905</v>
          </cell>
          <cell r="G825">
            <v>0</v>
          </cell>
          <cell r="H825">
            <v>20551</v>
          </cell>
          <cell r="I825">
            <v>0</v>
          </cell>
          <cell r="J825">
            <v>42354</v>
          </cell>
          <cell r="K825">
            <v>0</v>
          </cell>
          <cell r="L825">
            <v>0</v>
          </cell>
          <cell r="M825">
            <v>0</v>
          </cell>
        </row>
        <row r="826">
          <cell r="F826">
            <v>58909</v>
          </cell>
          <cell r="G826">
            <v>0</v>
          </cell>
          <cell r="H826">
            <v>18619</v>
          </cell>
          <cell r="I826">
            <v>0</v>
          </cell>
          <cell r="J826">
            <v>40290</v>
          </cell>
          <cell r="K826">
            <v>0</v>
          </cell>
          <cell r="L826">
            <v>0</v>
          </cell>
          <cell r="M826">
            <v>0</v>
          </cell>
        </row>
        <row r="827">
          <cell r="F827">
            <v>15722</v>
          </cell>
          <cell r="G827">
            <v>0</v>
          </cell>
          <cell r="H827">
            <v>3720</v>
          </cell>
          <cell r="I827">
            <v>0</v>
          </cell>
          <cell r="J827">
            <v>11369</v>
          </cell>
          <cell r="K827">
            <v>0</v>
          </cell>
          <cell r="L827">
            <v>633</v>
          </cell>
          <cell r="M827">
            <v>0</v>
          </cell>
        </row>
        <row r="828">
          <cell r="F828">
            <v>13997</v>
          </cell>
          <cell r="G828">
            <v>0</v>
          </cell>
          <cell r="H828">
            <v>10046</v>
          </cell>
          <cell r="I828">
            <v>0</v>
          </cell>
          <cell r="J828">
            <v>3951</v>
          </cell>
          <cell r="K828">
            <v>0</v>
          </cell>
          <cell r="L828">
            <v>0</v>
          </cell>
          <cell r="M828">
            <v>0</v>
          </cell>
        </row>
        <row r="829">
          <cell r="F829">
            <v>11853</v>
          </cell>
          <cell r="G829">
            <v>0</v>
          </cell>
          <cell r="H829">
            <v>8693</v>
          </cell>
          <cell r="I829">
            <v>0</v>
          </cell>
          <cell r="J829">
            <v>3160</v>
          </cell>
          <cell r="K829">
            <v>0</v>
          </cell>
          <cell r="L829">
            <v>0</v>
          </cell>
          <cell r="M829">
            <v>0</v>
          </cell>
        </row>
        <row r="830">
          <cell r="F830">
            <v>290377</v>
          </cell>
          <cell r="G830">
            <v>0</v>
          </cell>
          <cell r="H830">
            <v>281547</v>
          </cell>
          <cell r="I830">
            <v>0</v>
          </cell>
          <cell r="J830">
            <v>3200</v>
          </cell>
          <cell r="K830">
            <v>0</v>
          </cell>
          <cell r="L830">
            <v>5630</v>
          </cell>
          <cell r="M830">
            <v>0</v>
          </cell>
        </row>
        <row r="831">
          <cell r="F831">
            <v>2082454</v>
          </cell>
          <cell r="G831">
            <v>0</v>
          </cell>
          <cell r="H831">
            <v>1967460</v>
          </cell>
          <cell r="I831">
            <v>0</v>
          </cell>
          <cell r="J831">
            <v>45672</v>
          </cell>
          <cell r="K831">
            <v>0</v>
          </cell>
          <cell r="L831">
            <v>69322</v>
          </cell>
          <cell r="M831">
            <v>0</v>
          </cell>
        </row>
        <row r="832">
          <cell r="F832">
            <v>6100</v>
          </cell>
          <cell r="G832">
            <v>0</v>
          </cell>
          <cell r="H832">
            <v>5985</v>
          </cell>
          <cell r="I832">
            <v>0</v>
          </cell>
          <cell r="J832">
            <v>115</v>
          </cell>
          <cell r="K832">
            <v>0</v>
          </cell>
          <cell r="L832">
            <v>0</v>
          </cell>
          <cell r="M832">
            <v>0</v>
          </cell>
        </row>
        <row r="833">
          <cell r="F833">
            <v>43050</v>
          </cell>
          <cell r="G833">
            <v>0</v>
          </cell>
          <cell r="H833">
            <v>0</v>
          </cell>
          <cell r="I833">
            <v>0</v>
          </cell>
          <cell r="J833">
            <v>43050</v>
          </cell>
          <cell r="K833">
            <v>0</v>
          </cell>
          <cell r="L833">
            <v>0</v>
          </cell>
          <cell r="M833">
            <v>0</v>
          </cell>
        </row>
        <row r="834">
          <cell r="F834">
            <v>35070</v>
          </cell>
          <cell r="G834">
            <v>0</v>
          </cell>
          <cell r="H834">
            <v>0</v>
          </cell>
          <cell r="I834">
            <v>0</v>
          </cell>
          <cell r="J834">
            <v>35070</v>
          </cell>
          <cell r="K834">
            <v>0</v>
          </cell>
          <cell r="L834">
            <v>0</v>
          </cell>
          <cell r="M834">
            <v>0</v>
          </cell>
        </row>
        <row r="835">
          <cell r="F835">
            <v>39480</v>
          </cell>
          <cell r="G835">
            <v>0</v>
          </cell>
          <cell r="H835">
            <v>0</v>
          </cell>
          <cell r="I835">
            <v>0</v>
          </cell>
          <cell r="J835">
            <v>39480</v>
          </cell>
          <cell r="K835">
            <v>0</v>
          </cell>
          <cell r="L835">
            <v>0</v>
          </cell>
          <cell r="M835">
            <v>0</v>
          </cell>
        </row>
        <row r="836">
          <cell r="F836">
            <v>39480</v>
          </cell>
          <cell r="G836">
            <v>0</v>
          </cell>
          <cell r="H836">
            <v>0</v>
          </cell>
          <cell r="I836">
            <v>0</v>
          </cell>
          <cell r="J836">
            <v>39480</v>
          </cell>
          <cell r="K836">
            <v>0</v>
          </cell>
          <cell r="L836">
            <v>0</v>
          </cell>
          <cell r="M836">
            <v>0</v>
          </cell>
        </row>
        <row r="837">
          <cell r="F837">
            <v>42589</v>
          </cell>
          <cell r="G837">
            <v>0</v>
          </cell>
          <cell r="H837">
            <v>22089</v>
          </cell>
          <cell r="I837">
            <v>0</v>
          </cell>
          <cell r="J837">
            <v>20500</v>
          </cell>
          <cell r="K837">
            <v>0</v>
          </cell>
          <cell r="L837">
            <v>0</v>
          </cell>
          <cell r="M837">
            <v>0</v>
          </cell>
        </row>
        <row r="838">
          <cell r="F838">
            <v>15722</v>
          </cell>
          <cell r="G838">
            <v>0</v>
          </cell>
          <cell r="H838">
            <v>3720</v>
          </cell>
          <cell r="I838">
            <v>0</v>
          </cell>
          <cell r="J838">
            <v>11369</v>
          </cell>
          <cell r="K838">
            <v>0</v>
          </cell>
          <cell r="L838">
            <v>633</v>
          </cell>
          <cell r="M838">
            <v>0</v>
          </cell>
        </row>
        <row r="839">
          <cell r="F839">
            <v>249000</v>
          </cell>
          <cell r="G839">
            <v>0</v>
          </cell>
          <cell r="H839">
            <v>0</v>
          </cell>
          <cell r="I839">
            <v>0</v>
          </cell>
          <cell r="J839">
            <v>249000</v>
          </cell>
          <cell r="K839">
            <v>0</v>
          </cell>
          <cell r="L839">
            <v>0</v>
          </cell>
          <cell r="M839">
            <v>0</v>
          </cell>
        </row>
        <row r="840">
          <cell r="F840">
            <v>43000</v>
          </cell>
          <cell r="G840">
            <v>0</v>
          </cell>
          <cell r="H840">
            <v>0</v>
          </cell>
          <cell r="I840">
            <v>0</v>
          </cell>
          <cell r="J840">
            <v>43000</v>
          </cell>
          <cell r="K840">
            <v>0</v>
          </cell>
          <cell r="L840">
            <v>0</v>
          </cell>
          <cell r="M840">
            <v>0</v>
          </cell>
        </row>
        <row r="841">
          <cell r="F841">
            <v>18526</v>
          </cell>
          <cell r="G841">
            <v>0</v>
          </cell>
          <cell r="H841">
            <v>18526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</row>
        <row r="842">
          <cell r="F842">
            <v>49449</v>
          </cell>
          <cell r="G842">
            <v>0</v>
          </cell>
          <cell r="H842">
            <v>13280</v>
          </cell>
          <cell r="I842">
            <v>0</v>
          </cell>
          <cell r="J842">
            <v>36169</v>
          </cell>
          <cell r="K842">
            <v>0</v>
          </cell>
          <cell r="L842">
            <v>0</v>
          </cell>
          <cell r="M842">
            <v>0</v>
          </cell>
        </row>
        <row r="843">
          <cell r="F843">
            <v>37132</v>
          </cell>
          <cell r="G843">
            <v>0</v>
          </cell>
          <cell r="H843">
            <v>13057</v>
          </cell>
          <cell r="I843">
            <v>0</v>
          </cell>
          <cell r="J843">
            <v>24075</v>
          </cell>
          <cell r="K843">
            <v>0</v>
          </cell>
          <cell r="L843">
            <v>0</v>
          </cell>
          <cell r="M843">
            <v>0</v>
          </cell>
        </row>
        <row r="844">
          <cell r="F844">
            <v>4948</v>
          </cell>
          <cell r="G844">
            <v>0</v>
          </cell>
          <cell r="H844">
            <v>3888</v>
          </cell>
          <cell r="I844">
            <v>0</v>
          </cell>
          <cell r="J844">
            <v>1060</v>
          </cell>
          <cell r="K844">
            <v>0</v>
          </cell>
          <cell r="L844">
            <v>0</v>
          </cell>
          <cell r="M844">
            <v>0</v>
          </cell>
        </row>
        <row r="845">
          <cell r="F845">
            <v>4791</v>
          </cell>
          <cell r="G845">
            <v>0</v>
          </cell>
          <cell r="H845">
            <v>3888</v>
          </cell>
          <cell r="I845">
            <v>0</v>
          </cell>
          <cell r="J845">
            <v>903</v>
          </cell>
          <cell r="K845">
            <v>0</v>
          </cell>
          <cell r="L845">
            <v>0</v>
          </cell>
          <cell r="M845">
            <v>0</v>
          </cell>
        </row>
        <row r="846"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</row>
        <row r="847">
          <cell r="F847">
            <v>170</v>
          </cell>
          <cell r="G847">
            <v>0</v>
          </cell>
          <cell r="H847">
            <v>0</v>
          </cell>
          <cell r="I847">
            <v>0</v>
          </cell>
          <cell r="J847">
            <v>170</v>
          </cell>
          <cell r="K847">
            <v>0</v>
          </cell>
          <cell r="L847">
            <v>0</v>
          </cell>
          <cell r="M847">
            <v>0</v>
          </cell>
        </row>
        <row r="848"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</row>
        <row r="849"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</row>
        <row r="850">
          <cell r="F850">
            <v>2700</v>
          </cell>
          <cell r="G850">
            <v>0</v>
          </cell>
          <cell r="H850">
            <v>0</v>
          </cell>
          <cell r="I850">
            <v>0</v>
          </cell>
          <cell r="J850">
            <v>2700</v>
          </cell>
          <cell r="K850">
            <v>0</v>
          </cell>
          <cell r="L850">
            <v>0</v>
          </cell>
          <cell r="M850">
            <v>0</v>
          </cell>
        </row>
        <row r="851">
          <cell r="F851">
            <v>263</v>
          </cell>
          <cell r="G851">
            <v>0</v>
          </cell>
          <cell r="H851">
            <v>0</v>
          </cell>
          <cell r="I851">
            <v>0</v>
          </cell>
          <cell r="J851">
            <v>263</v>
          </cell>
          <cell r="K851">
            <v>0</v>
          </cell>
          <cell r="L851">
            <v>0</v>
          </cell>
          <cell r="M851">
            <v>0</v>
          </cell>
        </row>
        <row r="852">
          <cell r="F852">
            <v>249</v>
          </cell>
          <cell r="G852">
            <v>0</v>
          </cell>
          <cell r="H852">
            <v>0</v>
          </cell>
          <cell r="I852">
            <v>0</v>
          </cell>
          <cell r="J852">
            <v>249</v>
          </cell>
          <cell r="K852">
            <v>0</v>
          </cell>
          <cell r="L852">
            <v>0</v>
          </cell>
          <cell r="M852">
            <v>0</v>
          </cell>
        </row>
        <row r="853">
          <cell r="F853">
            <v>244</v>
          </cell>
          <cell r="G853">
            <v>0</v>
          </cell>
          <cell r="H853">
            <v>0</v>
          </cell>
          <cell r="I853">
            <v>0</v>
          </cell>
          <cell r="J853">
            <v>244</v>
          </cell>
          <cell r="K853">
            <v>0</v>
          </cell>
          <cell r="L853">
            <v>0</v>
          </cell>
          <cell r="M853">
            <v>0</v>
          </cell>
        </row>
        <row r="854">
          <cell r="F854">
            <v>320</v>
          </cell>
          <cell r="G854">
            <v>0</v>
          </cell>
          <cell r="H854">
            <v>0</v>
          </cell>
          <cell r="I854">
            <v>0</v>
          </cell>
          <cell r="J854">
            <v>320</v>
          </cell>
          <cell r="K854">
            <v>0</v>
          </cell>
          <cell r="L854">
            <v>0</v>
          </cell>
          <cell r="M854">
            <v>0</v>
          </cell>
        </row>
        <row r="855">
          <cell r="F855">
            <v>2431</v>
          </cell>
          <cell r="G855">
            <v>0</v>
          </cell>
          <cell r="H855">
            <v>0</v>
          </cell>
          <cell r="I855">
            <v>0</v>
          </cell>
          <cell r="J855">
            <v>2431</v>
          </cell>
          <cell r="K855">
            <v>0</v>
          </cell>
          <cell r="L855">
            <v>0</v>
          </cell>
          <cell r="M855">
            <v>0</v>
          </cell>
        </row>
        <row r="856">
          <cell r="F856">
            <v>330</v>
          </cell>
          <cell r="G856">
            <v>0</v>
          </cell>
          <cell r="H856">
            <v>0</v>
          </cell>
          <cell r="I856">
            <v>0</v>
          </cell>
          <cell r="J856">
            <v>330</v>
          </cell>
          <cell r="K856">
            <v>0</v>
          </cell>
          <cell r="L856">
            <v>0</v>
          </cell>
          <cell r="M856">
            <v>0</v>
          </cell>
        </row>
        <row r="857">
          <cell r="F857">
            <v>355</v>
          </cell>
          <cell r="G857">
            <v>0</v>
          </cell>
          <cell r="H857">
            <v>0</v>
          </cell>
          <cell r="I857">
            <v>0</v>
          </cell>
          <cell r="J857">
            <v>355</v>
          </cell>
          <cell r="K857">
            <v>0</v>
          </cell>
          <cell r="L857">
            <v>0</v>
          </cell>
          <cell r="M857">
            <v>0</v>
          </cell>
        </row>
        <row r="858">
          <cell r="F858">
            <v>377</v>
          </cell>
          <cell r="G858">
            <v>0</v>
          </cell>
          <cell r="H858">
            <v>0</v>
          </cell>
          <cell r="I858">
            <v>0</v>
          </cell>
          <cell r="J858">
            <v>377</v>
          </cell>
          <cell r="K858">
            <v>0</v>
          </cell>
          <cell r="L858">
            <v>0</v>
          </cell>
          <cell r="M858">
            <v>0</v>
          </cell>
        </row>
        <row r="859">
          <cell r="F859">
            <v>2070</v>
          </cell>
          <cell r="G859">
            <v>0</v>
          </cell>
          <cell r="H859">
            <v>0</v>
          </cell>
          <cell r="I859">
            <v>0</v>
          </cell>
          <cell r="J859">
            <v>2070</v>
          </cell>
          <cell r="K859">
            <v>0</v>
          </cell>
          <cell r="L859">
            <v>0</v>
          </cell>
          <cell r="M859">
            <v>0</v>
          </cell>
        </row>
        <row r="860">
          <cell r="F860">
            <v>2680</v>
          </cell>
          <cell r="G860">
            <v>0</v>
          </cell>
          <cell r="H860">
            <v>0</v>
          </cell>
          <cell r="I860">
            <v>0</v>
          </cell>
          <cell r="J860">
            <v>2680</v>
          </cell>
          <cell r="K860">
            <v>0</v>
          </cell>
          <cell r="L860">
            <v>0</v>
          </cell>
          <cell r="M860">
            <v>0</v>
          </cell>
        </row>
        <row r="861">
          <cell r="F861">
            <v>3780</v>
          </cell>
          <cell r="G861">
            <v>0</v>
          </cell>
          <cell r="H861">
            <v>0</v>
          </cell>
          <cell r="I861">
            <v>0</v>
          </cell>
          <cell r="J861">
            <v>3780</v>
          </cell>
          <cell r="K861">
            <v>0</v>
          </cell>
          <cell r="L861">
            <v>0</v>
          </cell>
          <cell r="M861">
            <v>0</v>
          </cell>
        </row>
        <row r="862">
          <cell r="F862">
            <v>4190</v>
          </cell>
          <cell r="G862">
            <v>0</v>
          </cell>
          <cell r="H862">
            <v>0</v>
          </cell>
          <cell r="I862">
            <v>0</v>
          </cell>
          <cell r="J862">
            <v>4190</v>
          </cell>
          <cell r="K862">
            <v>0</v>
          </cell>
          <cell r="L862">
            <v>0</v>
          </cell>
          <cell r="M862">
            <v>0</v>
          </cell>
        </row>
        <row r="863">
          <cell r="F863">
            <v>4910</v>
          </cell>
          <cell r="G863">
            <v>0</v>
          </cell>
          <cell r="H863">
            <v>0</v>
          </cell>
          <cell r="I863">
            <v>0</v>
          </cell>
          <cell r="J863">
            <v>4910</v>
          </cell>
          <cell r="K863">
            <v>0</v>
          </cell>
          <cell r="L863">
            <v>0</v>
          </cell>
          <cell r="M863">
            <v>0</v>
          </cell>
        </row>
        <row r="864">
          <cell r="F864">
            <v>4190</v>
          </cell>
          <cell r="G864">
            <v>0</v>
          </cell>
          <cell r="H864">
            <v>0</v>
          </cell>
          <cell r="I864">
            <v>0</v>
          </cell>
          <cell r="J864">
            <v>4190</v>
          </cell>
          <cell r="K864">
            <v>0</v>
          </cell>
          <cell r="L864">
            <v>0</v>
          </cell>
          <cell r="M864">
            <v>0</v>
          </cell>
        </row>
        <row r="865">
          <cell r="F865">
            <v>4500</v>
          </cell>
          <cell r="G865">
            <v>0</v>
          </cell>
          <cell r="H865">
            <v>0</v>
          </cell>
          <cell r="I865">
            <v>0</v>
          </cell>
          <cell r="J865">
            <v>4500</v>
          </cell>
          <cell r="K865">
            <v>0</v>
          </cell>
          <cell r="L865">
            <v>0</v>
          </cell>
          <cell r="M865">
            <v>0</v>
          </cell>
        </row>
        <row r="866">
          <cell r="F866">
            <v>3780</v>
          </cell>
          <cell r="G866">
            <v>0</v>
          </cell>
          <cell r="H866">
            <v>0</v>
          </cell>
          <cell r="I866">
            <v>0</v>
          </cell>
          <cell r="J866">
            <v>3780</v>
          </cell>
          <cell r="K866">
            <v>0</v>
          </cell>
          <cell r="L866">
            <v>0</v>
          </cell>
          <cell r="M866">
            <v>0</v>
          </cell>
        </row>
        <row r="867">
          <cell r="F867">
            <v>3780</v>
          </cell>
          <cell r="G867">
            <v>0</v>
          </cell>
          <cell r="H867">
            <v>0</v>
          </cell>
          <cell r="I867">
            <v>0</v>
          </cell>
          <cell r="J867">
            <v>3780</v>
          </cell>
          <cell r="K867">
            <v>0</v>
          </cell>
          <cell r="L867">
            <v>0</v>
          </cell>
          <cell r="M867">
            <v>0</v>
          </cell>
        </row>
        <row r="868">
          <cell r="F868">
            <v>280000</v>
          </cell>
          <cell r="G868">
            <v>0</v>
          </cell>
          <cell r="H868">
            <v>0</v>
          </cell>
          <cell r="I868">
            <v>0</v>
          </cell>
          <cell r="J868">
            <v>280000</v>
          </cell>
          <cell r="K868">
            <v>0</v>
          </cell>
          <cell r="L868">
            <v>0</v>
          </cell>
          <cell r="M868">
            <v>0</v>
          </cell>
        </row>
        <row r="869">
          <cell r="F869">
            <v>250000</v>
          </cell>
          <cell r="G869">
            <v>0</v>
          </cell>
          <cell r="H869">
            <v>0</v>
          </cell>
          <cell r="I869">
            <v>0</v>
          </cell>
          <cell r="J869">
            <v>250000</v>
          </cell>
          <cell r="K869">
            <v>0</v>
          </cell>
          <cell r="L869">
            <v>0</v>
          </cell>
          <cell r="M869">
            <v>0</v>
          </cell>
        </row>
        <row r="870"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</row>
        <row r="871"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</row>
        <row r="872"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</row>
        <row r="873"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</row>
        <row r="875"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</row>
        <row r="876"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</row>
        <row r="877"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</row>
        <row r="879"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</row>
        <row r="880"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</row>
        <row r="884"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</row>
        <row r="885">
          <cell r="F885">
            <v>0</v>
          </cell>
          <cell r="G885">
            <v>0</v>
          </cell>
          <cell r="H885">
            <v>0</v>
          </cell>
          <cell r="K885">
            <v>0</v>
          </cell>
        </row>
        <row r="886">
          <cell r="F886">
            <v>0</v>
          </cell>
          <cell r="G886">
            <v>0</v>
          </cell>
          <cell r="H886">
            <v>0</v>
          </cell>
          <cell r="K886">
            <v>0</v>
          </cell>
        </row>
        <row r="887">
          <cell r="F887">
            <v>0</v>
          </cell>
          <cell r="G887">
            <v>0</v>
          </cell>
          <cell r="H887">
            <v>0</v>
          </cell>
        </row>
        <row r="888">
          <cell r="F888">
            <v>0</v>
          </cell>
          <cell r="G888">
            <v>31700000</v>
          </cell>
          <cell r="H888">
            <v>0</v>
          </cell>
          <cell r="I888">
            <v>0</v>
          </cell>
          <cell r="K888">
            <v>31700000</v>
          </cell>
          <cell r="M888">
            <v>0</v>
          </cell>
        </row>
        <row r="889">
          <cell r="F889">
            <v>0</v>
          </cell>
          <cell r="G889">
            <v>0</v>
          </cell>
          <cell r="H889">
            <v>0</v>
          </cell>
        </row>
        <row r="890">
          <cell r="F890">
            <v>0</v>
          </cell>
          <cell r="G890">
            <v>0</v>
          </cell>
          <cell r="H890">
            <v>0</v>
          </cell>
          <cell r="K890">
            <v>0</v>
          </cell>
        </row>
        <row r="891">
          <cell r="F891">
            <v>0</v>
          </cell>
          <cell r="G891">
            <v>0</v>
          </cell>
          <cell r="H891">
            <v>0</v>
          </cell>
          <cell r="K891">
            <v>0</v>
          </cell>
        </row>
        <row r="901">
          <cell r="F901">
            <v>37483</v>
          </cell>
          <cell r="G901">
            <v>0</v>
          </cell>
          <cell r="H901">
            <v>37483</v>
          </cell>
          <cell r="I901">
            <v>0</v>
          </cell>
        </row>
        <row r="902">
          <cell r="F902">
            <v>45607</v>
          </cell>
          <cell r="G902">
            <v>0</v>
          </cell>
          <cell r="H902">
            <v>45607</v>
          </cell>
          <cell r="I902">
            <v>0</v>
          </cell>
        </row>
        <row r="903">
          <cell r="F903">
            <v>57615</v>
          </cell>
          <cell r="G903">
            <v>0</v>
          </cell>
          <cell r="H903">
            <v>57615</v>
          </cell>
          <cell r="I903">
            <v>0</v>
          </cell>
        </row>
        <row r="904">
          <cell r="F904">
            <v>90922</v>
          </cell>
          <cell r="G904">
            <v>0</v>
          </cell>
          <cell r="H904">
            <v>90922</v>
          </cell>
          <cell r="I904">
            <v>0</v>
          </cell>
        </row>
        <row r="905">
          <cell r="F905">
            <v>94774</v>
          </cell>
          <cell r="G905">
            <v>0</v>
          </cell>
          <cell r="H905">
            <v>94774</v>
          </cell>
          <cell r="I905">
            <v>0</v>
          </cell>
        </row>
        <row r="906">
          <cell r="F906">
            <v>52232</v>
          </cell>
          <cell r="G906">
            <v>0</v>
          </cell>
          <cell r="H906">
            <v>52232</v>
          </cell>
          <cell r="I906">
            <v>0</v>
          </cell>
        </row>
        <row r="907">
          <cell r="F907">
            <v>73094</v>
          </cell>
          <cell r="G907">
            <v>0</v>
          </cell>
          <cell r="H907">
            <v>73094</v>
          </cell>
          <cell r="I907">
            <v>0</v>
          </cell>
        </row>
        <row r="908">
          <cell r="F908">
            <v>65838</v>
          </cell>
          <cell r="G908">
            <v>0</v>
          </cell>
          <cell r="H908">
            <v>65838</v>
          </cell>
          <cell r="I908">
            <v>0</v>
          </cell>
        </row>
        <row r="909">
          <cell r="F909">
            <v>68645</v>
          </cell>
          <cell r="G909">
            <v>0</v>
          </cell>
          <cell r="H909">
            <v>68645</v>
          </cell>
          <cell r="I909">
            <v>0</v>
          </cell>
        </row>
        <row r="910">
          <cell r="F910">
            <v>0</v>
          </cell>
          <cell r="G910">
            <v>0</v>
          </cell>
          <cell r="H910">
            <v>0</v>
          </cell>
          <cell r="I910">
            <v>0</v>
          </cell>
        </row>
        <row r="911">
          <cell r="F911">
            <v>0</v>
          </cell>
          <cell r="G911">
            <v>0</v>
          </cell>
          <cell r="H911">
            <v>0</v>
          </cell>
          <cell r="I911">
            <v>0</v>
          </cell>
        </row>
        <row r="912">
          <cell r="F912">
            <v>49542</v>
          </cell>
          <cell r="G912">
            <v>0</v>
          </cell>
          <cell r="H912">
            <v>49542</v>
          </cell>
          <cell r="I912">
            <v>0</v>
          </cell>
        </row>
        <row r="913">
          <cell r="F913">
            <v>37052</v>
          </cell>
          <cell r="G913">
            <v>0</v>
          </cell>
          <cell r="H913">
            <v>37052</v>
          </cell>
          <cell r="I913">
            <v>0</v>
          </cell>
        </row>
        <row r="914">
          <cell r="F914">
            <v>0</v>
          </cell>
          <cell r="G914">
            <v>0</v>
          </cell>
          <cell r="H914">
            <v>0</v>
          </cell>
          <cell r="I914">
            <v>0</v>
          </cell>
        </row>
        <row r="915">
          <cell r="F915">
            <v>0</v>
          </cell>
          <cell r="G915">
            <v>0</v>
          </cell>
          <cell r="H915">
            <v>0</v>
          </cell>
          <cell r="I915">
            <v>0</v>
          </cell>
        </row>
        <row r="916">
          <cell r="F916">
            <v>0</v>
          </cell>
          <cell r="G916">
            <v>0</v>
          </cell>
          <cell r="H916">
            <v>0</v>
          </cell>
          <cell r="I916">
            <v>0</v>
          </cell>
        </row>
        <row r="917">
          <cell r="F917">
            <v>0</v>
          </cell>
          <cell r="G917">
            <v>0</v>
          </cell>
          <cell r="H917">
            <v>0</v>
          </cell>
          <cell r="I917">
            <v>0</v>
          </cell>
        </row>
        <row r="918">
          <cell r="F918">
            <v>55245</v>
          </cell>
          <cell r="G918">
            <v>0</v>
          </cell>
          <cell r="H918">
            <v>55245</v>
          </cell>
          <cell r="I918">
            <v>0</v>
          </cell>
        </row>
        <row r="919">
          <cell r="F919">
            <v>43082</v>
          </cell>
          <cell r="G919">
            <v>0</v>
          </cell>
          <cell r="H919">
            <v>43082</v>
          </cell>
          <cell r="I919">
            <v>0</v>
          </cell>
        </row>
        <row r="920">
          <cell r="F920">
            <v>51165</v>
          </cell>
          <cell r="G920">
            <v>0</v>
          </cell>
          <cell r="H920">
            <v>51165</v>
          </cell>
          <cell r="I920">
            <v>0</v>
          </cell>
        </row>
        <row r="921">
          <cell r="F921">
            <v>56509</v>
          </cell>
          <cell r="G921">
            <v>0</v>
          </cell>
          <cell r="H921">
            <v>56509</v>
          </cell>
          <cell r="I921">
            <v>0</v>
          </cell>
        </row>
        <row r="922">
          <cell r="F922">
            <v>56122</v>
          </cell>
          <cell r="G922">
            <v>0</v>
          </cell>
          <cell r="H922">
            <v>56122</v>
          </cell>
          <cell r="I922">
            <v>0</v>
          </cell>
        </row>
        <row r="923">
          <cell r="F923">
            <v>37483</v>
          </cell>
          <cell r="G923">
            <v>0</v>
          </cell>
          <cell r="H923">
            <v>37483</v>
          </cell>
          <cell r="I923">
            <v>0</v>
          </cell>
        </row>
        <row r="924">
          <cell r="F924">
            <v>73094</v>
          </cell>
          <cell r="G924">
            <v>0</v>
          </cell>
          <cell r="H924">
            <v>73094</v>
          </cell>
          <cell r="I924">
            <v>0</v>
          </cell>
        </row>
        <row r="925">
          <cell r="F925">
            <v>90922</v>
          </cell>
          <cell r="G925">
            <v>0</v>
          </cell>
          <cell r="H925">
            <v>90922</v>
          </cell>
          <cell r="I925">
            <v>0</v>
          </cell>
        </row>
        <row r="926">
          <cell r="F926">
            <v>57615</v>
          </cell>
          <cell r="G926">
            <v>0</v>
          </cell>
          <cell r="H926">
            <v>57615</v>
          </cell>
          <cell r="I926">
            <v>0</v>
          </cell>
        </row>
        <row r="927">
          <cell r="F927">
            <v>86019</v>
          </cell>
          <cell r="G927">
            <v>0</v>
          </cell>
          <cell r="H927">
            <v>86019</v>
          </cell>
          <cell r="I927">
            <v>0</v>
          </cell>
        </row>
        <row r="928">
          <cell r="F928">
            <v>94774</v>
          </cell>
          <cell r="G928">
            <v>0</v>
          </cell>
          <cell r="H928">
            <v>94774</v>
          </cell>
          <cell r="I928">
            <v>0</v>
          </cell>
        </row>
        <row r="929">
          <cell r="F929">
            <v>68645</v>
          </cell>
          <cell r="G929">
            <v>0</v>
          </cell>
          <cell r="H929">
            <v>68645</v>
          </cell>
          <cell r="I929">
            <v>0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Chart3"/>
      <sheetName val="수로단위수량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적표"/>
      <sheetName val="토공집계표"/>
      <sheetName val="토공분석표"/>
      <sheetName val="집계표"/>
      <sheetName val="자재대"/>
      <sheetName val="간지"/>
      <sheetName val="표지"/>
      <sheetName val="철근단면적"/>
      <sheetName val="말뚝지지력산정"/>
      <sheetName val="대로근거"/>
      <sheetName val="중로근거"/>
      <sheetName val="내역서 "/>
      <sheetName val="단가"/>
      <sheetName val="1.설계조건"/>
      <sheetName val="sw1"/>
      <sheetName val="8.PILE  (돌출)"/>
      <sheetName val="DATA"/>
      <sheetName val="하도금액분계"/>
      <sheetName val="산출근거"/>
      <sheetName val="Sheet1"/>
      <sheetName val="교각1"/>
      <sheetName val="입찰안"/>
      <sheetName val="일위대가9803"/>
      <sheetName val="일반부표"/>
      <sheetName val="N賃率-職"/>
      <sheetName val="SLAB&quot;1&quot;"/>
      <sheetName val="제직재"/>
      <sheetName val="설직재-1"/>
      <sheetName val="제-노임"/>
      <sheetName val="식생블럭단위수량"/>
      <sheetName val="단면 (2)"/>
      <sheetName val="DATE"/>
      <sheetName val="guard(mac)"/>
      <sheetName val="교각계산"/>
      <sheetName val="Y-WORK"/>
      <sheetName val="토목"/>
      <sheetName val="설명서 "/>
      <sheetName val="hvac내역서(제어동)"/>
      <sheetName val="노임이"/>
      <sheetName val="전기"/>
      <sheetName val="전체"/>
      <sheetName val="CODE"/>
      <sheetName val="#REF"/>
      <sheetName val="보온자재단가표"/>
      <sheetName val="자료"/>
      <sheetName val="COPING"/>
      <sheetName val="기둥(원형)"/>
      <sheetName val="코드표"/>
      <sheetName val="견적990322"/>
      <sheetName val="원형맨홀수량"/>
      <sheetName val="단면가정"/>
      <sheetName val="ABUT수량-A1"/>
      <sheetName val="danga"/>
      <sheetName val="ilch"/>
      <sheetName val="가도공"/>
      <sheetName val="좌측"/>
      <sheetName val="대비"/>
      <sheetName val="관리,공감"/>
      <sheetName val="주차구획선수량"/>
      <sheetName val="노임"/>
      <sheetName val="합계금액"/>
      <sheetName val="WVAL"/>
      <sheetName val="1"/>
      <sheetName val="ITEM"/>
      <sheetName val="용산1(해보)"/>
      <sheetName val="터파기및재료"/>
      <sheetName val="Macro(전선)"/>
      <sheetName val="내역서"/>
      <sheetName val="시설물기초"/>
      <sheetName val="송라터널총괄"/>
      <sheetName val="방음벽기초(H=4m)"/>
      <sheetName val="input"/>
      <sheetName val="hvac(제어동)"/>
      <sheetName val="총괄표"/>
      <sheetName val="1,2,3,4,5단위수량"/>
      <sheetName val="70%"/>
      <sheetName val="참조"/>
      <sheetName val="분석"/>
      <sheetName val="9GNG운반"/>
      <sheetName val="W3단면"/>
      <sheetName val="대전21토목내역서"/>
      <sheetName val="단위수량"/>
      <sheetName val="데이타"/>
      <sheetName val="Front"/>
      <sheetName val="wall"/>
      <sheetName val="자재단가"/>
      <sheetName val="구조물철거타공정이월"/>
      <sheetName val="TYPE-A"/>
      <sheetName val="1.설계기준"/>
      <sheetName val="설계내역서"/>
      <sheetName val="기기리스트"/>
      <sheetName val="내역서_"/>
      <sheetName val="몰탈재료산출"/>
      <sheetName val="일위대가(가설)"/>
      <sheetName val="노임단가"/>
      <sheetName val="INPUT(덕도방향-시점)"/>
      <sheetName val="일위대가표"/>
      <sheetName val="금액내역서"/>
      <sheetName val="철근량"/>
      <sheetName val="설계조건"/>
      <sheetName val="3BL공동구 수량"/>
      <sheetName val="원형1호맨홀토공수량"/>
      <sheetName val="본체"/>
      <sheetName val="6PILE  (돌출)"/>
      <sheetName val="설계예산"/>
      <sheetName val="Macro1"/>
      <sheetName val="업체별기성내역"/>
      <sheetName val="연령현황"/>
      <sheetName val="우수공"/>
      <sheetName val="품셈TABLE"/>
      <sheetName val="수량산출"/>
      <sheetName val="안산기계장치"/>
      <sheetName val="기계경비(시간당)"/>
      <sheetName val="램머"/>
      <sheetName val="역T형"/>
      <sheetName val="H-pile(298x299)"/>
      <sheetName val="H-pile(250x250)"/>
      <sheetName val="2호맨홀공제수량"/>
      <sheetName val="정부노임단가"/>
      <sheetName val="가중치"/>
      <sheetName val="견적조건"/>
      <sheetName val="개략"/>
      <sheetName val="날개벽수량표"/>
      <sheetName val="덕전리"/>
      <sheetName val="토적계산서"/>
      <sheetName val="개산공사비"/>
      <sheetName val="2000용수잠관-수량집계"/>
      <sheetName val="을"/>
      <sheetName val="신규 수주분(사용자 정의)"/>
      <sheetName val="안정계산"/>
      <sheetName val="단면검토"/>
      <sheetName val="DATA2000"/>
      <sheetName val="하수급견적대비"/>
      <sheetName val="내역"/>
      <sheetName val="총괄내역서"/>
      <sheetName val="WORK"/>
      <sheetName val="물량표S"/>
      <sheetName val="물량표(신)"/>
      <sheetName val="총집계"/>
      <sheetName val="99노임기준"/>
      <sheetName val="PAINT"/>
      <sheetName val="SUMMARY"/>
      <sheetName val="물량표"/>
      <sheetName val="단가산출서1"/>
      <sheetName val="식재총괄"/>
      <sheetName val="플랜트 설치"/>
      <sheetName val="식재일위대가"/>
      <sheetName val="표  지"/>
      <sheetName val="BID"/>
      <sheetName val="토목품셈"/>
      <sheetName val="세목전체"/>
      <sheetName val="20관리비율"/>
      <sheetName val="찍기"/>
      <sheetName val="실행철강하도"/>
      <sheetName val="지장물C"/>
      <sheetName val="Sheet2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crude.SLAB RE-bar"/>
      <sheetName val="CRUDE RE-bar"/>
      <sheetName val="물가자료"/>
      <sheetName val="슬래브"/>
      <sheetName val="마산방향철근집계"/>
      <sheetName val="진주방향"/>
      <sheetName val="마산방향"/>
      <sheetName val="일위대가(계측기설치)"/>
      <sheetName val="DATA 입력란"/>
      <sheetName val="CPM챠트"/>
      <sheetName val="내역및총괄"/>
      <sheetName val="절취및터파기"/>
      <sheetName val="가로등내역서"/>
      <sheetName val="내력서"/>
      <sheetName val="배수통관(좌)"/>
      <sheetName val="음료실행"/>
      <sheetName val="98수문일위"/>
      <sheetName val="법면"/>
      <sheetName val="부대공"/>
      <sheetName val="구조물공"/>
      <sheetName val="중기일위대가"/>
      <sheetName val="포장공"/>
      <sheetName val="토공"/>
      <sheetName val="배수공1"/>
      <sheetName val="공통가설"/>
      <sheetName val="전기일위대가"/>
      <sheetName val="기자재비"/>
      <sheetName val="공사비예산서(토목분)"/>
      <sheetName val="토공총괄표"/>
      <sheetName val="원형측구(B-type)"/>
      <sheetName val="3.하중산정4.지지력"/>
      <sheetName val="표지 (2)"/>
      <sheetName val="식재인부"/>
      <sheetName val="Sheet1 (2)"/>
      <sheetName val="갑지(추정)"/>
      <sheetName val="신표지1"/>
      <sheetName val="관경별우수관집계"/>
      <sheetName val="1.우편집중내역서"/>
      <sheetName val="현장일반사항"/>
      <sheetName val="내역표지"/>
      <sheetName val="한강운반비"/>
      <sheetName val="조작대(1연)"/>
      <sheetName val="산출내역서집계표"/>
      <sheetName val="수량BOQ"/>
      <sheetName val="토공총괄집계"/>
      <sheetName val="Total"/>
      <sheetName val="맨홀수량"/>
      <sheetName val="토사(PE)"/>
      <sheetName val="신우"/>
      <sheetName val="뚝토공"/>
      <sheetName val="2.입력sheet"/>
      <sheetName val="M1"/>
      <sheetName val="2.가정단면"/>
      <sheetName val="갑지"/>
      <sheetName val="산근(PE,300)"/>
      <sheetName val="특2호하천산근"/>
      <sheetName val="특2호부관하천산근"/>
      <sheetName val="CON포장수량"/>
      <sheetName val="CONUNIT"/>
      <sheetName val="계화배수"/>
      <sheetName val="BOX전기내역"/>
      <sheetName val="소운반"/>
      <sheetName val="지급자재"/>
      <sheetName val="바닥판(1)"/>
      <sheetName val="일위대가1"/>
      <sheetName val="XL4Poppy"/>
      <sheetName val="소업1교"/>
      <sheetName val="교대(A1)"/>
      <sheetName val="DIAPHRAGM"/>
      <sheetName val="중동공구"/>
      <sheetName val="1TL종점(1)"/>
      <sheetName val="도로경계블럭연장조서"/>
      <sheetName val="토공(우물통,기타) "/>
      <sheetName val="차액보증"/>
      <sheetName val="토량1-1"/>
      <sheetName val="도장수량(하1)"/>
      <sheetName val="주형"/>
      <sheetName val="COMPARISON TABLE"/>
      <sheetName val="부대공Ⅱ"/>
      <sheetName val="옹벽"/>
      <sheetName val="기계시공"/>
      <sheetName val="수량집계표"/>
      <sheetName val="실행대비"/>
      <sheetName val="손익분석"/>
      <sheetName val="일위대가(건축)"/>
      <sheetName val="공량산출서"/>
      <sheetName val="총괄"/>
      <sheetName val="건축공사"/>
      <sheetName val="물가시세표"/>
      <sheetName val="BOX(1.5X1.5)"/>
      <sheetName val="U-TYPE(1)"/>
      <sheetName val="설계변경원가계산총괄표"/>
      <sheetName val="우수관"/>
      <sheetName val="날개벽(시점좌측)"/>
      <sheetName val="설계기준"/>
      <sheetName val="갑지1"/>
      <sheetName val="2000년1차"/>
      <sheetName val="정렬"/>
      <sheetName val="견적서"/>
      <sheetName val="입찰보고"/>
      <sheetName val="견적대비"/>
      <sheetName val="단가조사서"/>
      <sheetName val="목차"/>
      <sheetName val="통영LNG입찰현황"/>
      <sheetName val="직공비"/>
      <sheetName val="(3.품질관리 시험 총괄표)"/>
      <sheetName val="토목주소"/>
      <sheetName val="프랜트면허"/>
      <sheetName val="별표 "/>
      <sheetName val="조명율표"/>
      <sheetName val="단가조사-2"/>
      <sheetName val="VE절감"/>
      <sheetName val="지주목시비량산출서"/>
      <sheetName val="일반공사"/>
      <sheetName val="별총"/>
      <sheetName val="COL"/>
      <sheetName val="옥룡잡비"/>
      <sheetName val="간지9)"/>
      <sheetName val="7.PILE  (돌출)"/>
      <sheetName val="금융비용"/>
      <sheetName val="기안"/>
      <sheetName val="대비표"/>
      <sheetName val="1.2.1 마루높이결정"/>
      <sheetName val="BOILING검토"/>
      <sheetName val="차선도색현황"/>
      <sheetName val="&lt;목록&gt;"/>
      <sheetName val="6호기"/>
      <sheetName val="부하계산서"/>
      <sheetName val="기둥"/>
      <sheetName val="저판(버림100)"/>
      <sheetName val="단가(반정1교-원주)"/>
      <sheetName val="Sheet10"/>
      <sheetName val="수입"/>
      <sheetName val="조경"/>
      <sheetName val="SILICATE"/>
      <sheetName val="TB-내역서"/>
      <sheetName val="인명부"/>
      <sheetName val="용수량(생활용수)"/>
      <sheetName val="기초일위"/>
      <sheetName val="수목단가"/>
      <sheetName val="시설수량표"/>
      <sheetName val="시설일위"/>
      <sheetName val="식재수량표"/>
      <sheetName val="식재일위"/>
      <sheetName val="SLIDES"/>
      <sheetName val="간선계산"/>
      <sheetName val="기둥(하중)"/>
      <sheetName val="계단"/>
      <sheetName val="슬래브(유곡)"/>
      <sheetName val="spiral"/>
      <sheetName val="수로단위수량"/>
      <sheetName val="1. 설계조건 2.단면가정 3. 하중계산"/>
      <sheetName val="기초공"/>
      <sheetName val="전력구구조물산근"/>
      <sheetName val="최적단면"/>
      <sheetName val="포장복구집계"/>
      <sheetName val="횡배수관"/>
      <sheetName val="지구단위계획"/>
      <sheetName val="type-F"/>
      <sheetName val="토목내역"/>
      <sheetName val="관경"/>
      <sheetName val="시행후면적"/>
      <sheetName val="시가지우회도로공내역서"/>
      <sheetName val="o현장경비"/>
      <sheetName val="주식"/>
      <sheetName val="Sheet3"/>
      <sheetName val="집계표(육상)"/>
      <sheetName val="조건표"/>
      <sheetName val="공사내역"/>
      <sheetName val="지급자재조서"/>
      <sheetName val="유림골조"/>
      <sheetName val="증감내역서"/>
      <sheetName val="원하도급내역서(당초)"/>
      <sheetName val="대림경상68억"/>
      <sheetName val="A-4"/>
      <sheetName val="품의"/>
      <sheetName val="약품공급2"/>
      <sheetName val="2011.(4)"/>
      <sheetName val="전력"/>
      <sheetName val="설계예산서"/>
      <sheetName val="기계경비일람"/>
      <sheetName val="BID9697"/>
      <sheetName val="단가(1)"/>
      <sheetName val="데리네이타현황"/>
      <sheetName val="ENE-CAL 1"/>
      <sheetName val="costing_CV"/>
      <sheetName val="ITB COST"/>
      <sheetName val="costing_ESDV"/>
      <sheetName val="costing_Misc"/>
      <sheetName val="costing_MOV"/>
      <sheetName val="costing_Press"/>
      <sheetName val="자압"/>
      <sheetName val="Baby일위대가"/>
      <sheetName val="참조M"/>
      <sheetName val="UEC영화관본공사내역"/>
      <sheetName val="Sheet15"/>
      <sheetName val="개요"/>
      <sheetName val="하중"/>
      <sheetName val="PD-5(직선)"/>
      <sheetName val="ACUNIT"/>
      <sheetName val="현황산출서"/>
      <sheetName val="예산작성기준(전기)"/>
      <sheetName val="수정내역서"/>
      <sheetName val="설계명세"/>
      <sheetName val="거래처등록"/>
      <sheetName val="자재목록"/>
      <sheetName val="입력"/>
      <sheetName val="전선 및 전선관"/>
      <sheetName val="시선유도표지집계표"/>
      <sheetName val="웅진교-S2"/>
      <sheetName val="방음벽기초"/>
      <sheetName val="주경기-오배수"/>
      <sheetName val="TEL"/>
      <sheetName val="단가조사"/>
      <sheetName val="※참고자료※"/>
      <sheetName val="대운산출"/>
      <sheetName val="세부내역"/>
      <sheetName val="소방현물"/>
      <sheetName val="-몰탈콘크리트"/>
      <sheetName val="맨홀평균높이"/>
      <sheetName val="재집"/>
      <sheetName val="직재"/>
      <sheetName val="결과조달"/>
      <sheetName val="상승요인분석"/>
      <sheetName val="변경후-SHEET"/>
      <sheetName val="상시"/>
      <sheetName val="woo(mac)"/>
      <sheetName val="수량집계"/>
      <sheetName val="날개벽"/>
      <sheetName val="Pier 3"/>
      <sheetName val="예상"/>
      <sheetName val="2002년12월"/>
      <sheetName val="수량산출근거"/>
      <sheetName val="Sheet6"/>
      <sheetName val="상수도공-간지"/>
      <sheetName val="1_설계조건"/>
      <sheetName val="plan&amp;section_of_foundation"/>
      <sheetName val="working_load_at_the_btm_ft_"/>
      <sheetName val="stability_check"/>
      <sheetName val="design_criteria"/>
      <sheetName val="design_load"/>
      <sheetName val="주요자재집계표"/>
      <sheetName val="터널구조물산근"/>
      <sheetName val="보차도경계석"/>
      <sheetName val="통합"/>
      <sheetName val="노무비계"/>
      <sheetName val="sheeet2"/>
      <sheetName val=" 냉각수펌프"/>
      <sheetName val="단면 _2_"/>
      <sheetName val="Sheet5"/>
      <sheetName val="은행"/>
      <sheetName val="설계기준 및 하중계산"/>
      <sheetName val="MOTOR"/>
      <sheetName val="WEON"/>
      <sheetName val="유림총괄"/>
      <sheetName val="2000년하반기"/>
      <sheetName val="종배수관(신)"/>
      <sheetName val="적용단위길이"/>
      <sheetName val="자료입력"/>
      <sheetName val="종배수관면벽신"/>
      <sheetName val="1062-X방향 "/>
      <sheetName val="전차선로 물량표"/>
      <sheetName val="단가일람"/>
      <sheetName val="단위량당중기"/>
      <sheetName val="11.자재단가"/>
      <sheetName val="배수내역"/>
      <sheetName val="공내역"/>
      <sheetName val="PAD TR보호대기초"/>
      <sheetName val="가로등기초"/>
      <sheetName val="기계경비"/>
      <sheetName val="공사비산출내역"/>
      <sheetName val="입력시트"/>
      <sheetName val="공사현황"/>
      <sheetName val="계산서(곡선부)"/>
      <sheetName val="-치수표(곡선부)"/>
      <sheetName val="설정"/>
      <sheetName val="코드"/>
      <sheetName val="공종별수량집계"/>
      <sheetName val="GAEYO"/>
      <sheetName val="SUMDO"/>
      <sheetName val="ENDDO"/>
      <sheetName val="PLDB"/>
      <sheetName val="AAA"/>
      <sheetName val="M-HOUR"/>
      <sheetName val="공기"/>
      <sheetName val="원가입력"/>
      <sheetName val="ASP"/>
      <sheetName val="역T형(H=6.0) (2)"/>
      <sheetName val="중기집계"/>
      <sheetName val="북방3터널"/>
      <sheetName val="2000전체분"/>
      <sheetName val="실행"/>
      <sheetName val="예산내역서"/>
      <sheetName val="원가계산서"/>
      <sheetName val="포장물량집계"/>
      <sheetName val="기계내역"/>
      <sheetName val="화단 철거"/>
      <sheetName val="인천제철"/>
      <sheetName val="배수철근"/>
      <sheetName val="(A)내역서"/>
      <sheetName val="집계"/>
      <sheetName val="수량산출서 갑지"/>
      <sheetName val="내역서(전기)"/>
      <sheetName val="수지예산"/>
      <sheetName val="예정(3)"/>
      <sheetName val="산근목록"/>
      <sheetName val="재료"/>
      <sheetName val="석축"/>
      <sheetName val="P3"/>
      <sheetName val="산근"/>
      <sheetName val="각사별공사비분개 "/>
      <sheetName val="단가산출"/>
      <sheetName val="2공구산출내역"/>
      <sheetName val="준검 내역서"/>
      <sheetName val="Dike for 49T03 &amp; 49T04"/>
      <sheetName val="Dike for 49T02, 05~07, 19 (1)"/>
      <sheetName val="공정별 수량산출서"/>
      <sheetName val="일반시방서"/>
      <sheetName val="일위대가(조경)"/>
      <sheetName val="공사원가계산서"/>
      <sheetName val="자재 및 폐기물견적(2008)"/>
      <sheetName val="전계가"/>
      <sheetName val="인건비"/>
      <sheetName val="CTEMCOST"/>
      <sheetName val="DESCRIPTION"/>
      <sheetName val="내역(전체)"/>
      <sheetName val="inter"/>
      <sheetName val="00000"/>
      <sheetName val="예산대비"/>
      <sheetName val="배수공"/>
      <sheetName val="1호맨홀토공"/>
      <sheetName val="현장관리비"/>
      <sheetName val="Model"/>
      <sheetName val="CONSTRUCTION COMPONENT"/>
      <sheetName val="옥내아파트(전기)"/>
      <sheetName val="입력값"/>
      <sheetName val="측구공"/>
      <sheetName val="BOX-1515"/>
      <sheetName val="BOX-1510"/>
      <sheetName val="맨홀수량산출"/>
      <sheetName val="M_DB"/>
      <sheetName val="TYPE"/>
      <sheetName val="품셈총괄표"/>
      <sheetName val="FOOTING단면력"/>
      <sheetName val="대정2공구"/>
      <sheetName val="0226"/>
      <sheetName val="costing_FE"/>
      <sheetName val="1호-아(오)0.4"/>
      <sheetName val="중기사용료산출근거"/>
      <sheetName val="단가 및 재료비"/>
      <sheetName val="기초(중마오수)"/>
      <sheetName val="설계개요"/>
      <sheetName val="포장직선구간"/>
      <sheetName val="추정공사비_산출내역1.xlsx"/>
      <sheetName val="공구"/>
      <sheetName val="견적대비 견적서"/>
      <sheetName val="수목표준대가"/>
      <sheetName val="결재갑지"/>
      <sheetName val="예가표"/>
      <sheetName val="평균터파기"/>
      <sheetName val="공종집계"/>
      <sheetName val="Sheet16"/>
      <sheetName val="Sheet14"/>
      <sheetName val="부하"/>
      <sheetName val="APT"/>
      <sheetName val="Sheet13"/>
      <sheetName val="BLOCK(1)"/>
      <sheetName val="Sheet4"/>
      <sheetName val="BOQ"/>
      <sheetName val="내역서_1"/>
      <sheetName val="6PILE__(돌출)"/>
      <sheetName val="플랜트_설치"/>
      <sheetName val="설명서_"/>
      <sheetName val="8_PILE__(돌출)"/>
      <sheetName val="1_설계기준"/>
      <sheetName val="3BL공동구_수량"/>
      <sheetName val="단면_(2)"/>
      <sheetName val="crude_SLAB_RE-bar"/>
      <sheetName val="CRUDE_RE-bar"/>
      <sheetName val="신규_수주분(사용자_정의)"/>
      <sheetName val="BOX(1_5X1_5)"/>
      <sheetName val="pile_bearing_capa_&amp;_arrenge"/>
      <sheetName val="DATA_입력란"/>
      <sheetName val="2_입력sheet"/>
      <sheetName val="(3_품질관리_시험_총괄표)"/>
      <sheetName val="별표_"/>
      <sheetName val="2_가정단면"/>
      <sheetName val="토공(우물통,기타)_"/>
      <sheetName val="7_PILE__(돌출)"/>
      <sheetName val="COMPARISON_TABLE"/>
      <sheetName val="COPING-1"/>
      <sheetName val="역T형교대-2수량"/>
      <sheetName val="1-1"/>
      <sheetName val="3CHBDC"/>
      <sheetName val="사급자재"/>
      <sheetName val="CAT_5"/>
      <sheetName val="간접비내역-1"/>
      <sheetName val="공통부대비"/>
      <sheetName val="소비자가"/>
      <sheetName val="국공유지및사유지"/>
      <sheetName val="단가대비표"/>
      <sheetName val="집수정"/>
      <sheetName val="2. 공원조도"/>
      <sheetName val="일위대가_호표"/>
      <sheetName val="일위대가_호표 (계약)"/>
      <sheetName val="CABLE SIZE-3"/>
      <sheetName val="대치판정"/>
      <sheetName val="단지조성공(가포)"/>
      <sheetName val="중기비"/>
      <sheetName val="J直材4"/>
      <sheetName val="부속동"/>
      <sheetName val="변화치수"/>
      <sheetName val="밸브설치"/>
      <sheetName val="wk prgs"/>
      <sheetName val="Berm"/>
      <sheetName val="점수계산1-2"/>
      <sheetName val="Macro(차단기)"/>
      <sheetName val="터널조도"/>
      <sheetName val="도급예산내역서봉투"/>
      <sheetName val="도급예산내역서총괄표"/>
      <sheetName val="분전함신설"/>
      <sheetName val="설계산출표지"/>
      <sheetName val="을부담운반비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기일위대가"/>
      <sheetName val="laroux"/>
      <sheetName val="옥외보안등"/>
      <sheetName val="전기실"/>
      <sheetName val="전력간선"/>
      <sheetName val="동력설비"/>
      <sheetName val="전등설비"/>
      <sheetName val="전열공사"/>
      <sheetName val="피뢰침설비"/>
      <sheetName val="SNOW"/>
      <sheetName val="주차관제"/>
      <sheetName val="무선통신"/>
      <sheetName val="자탐.유도등"/>
      <sheetName val="통신접지"/>
      <sheetName val="전기내역서"/>
      <sheetName val="단가"/>
      <sheetName val="견적서"/>
      <sheetName val="단위중기"/>
      <sheetName val="경북전기"/>
      <sheetName val="Sheet1"/>
      <sheetName val="전기"/>
      <sheetName val="본체"/>
      <sheetName val="옥내아파트(전기)"/>
      <sheetName val="Y-WORK"/>
      <sheetName val="원형맨홀수량"/>
      <sheetName val="총괄표"/>
      <sheetName val="대전21토목내역서"/>
      <sheetName val="단락전류-A"/>
      <sheetName val="터파기및재료"/>
      <sheetName val="DATA"/>
      <sheetName val="철근단면적"/>
      <sheetName val="철거산출근거"/>
      <sheetName val="102역사"/>
      <sheetName val="대비"/>
      <sheetName val="WORK"/>
      <sheetName val="단가산출"/>
      <sheetName val="별표 "/>
      <sheetName val="주경기-오배수"/>
      <sheetName val="단가비교표 (계측제어)"/>
      <sheetName val="말뚝지지력산정"/>
      <sheetName val="노임"/>
      <sheetName val="기본DATA"/>
      <sheetName val="Apt내역"/>
      <sheetName val="부대시설"/>
      <sheetName val="현장관리비집계표"/>
      <sheetName val="기계내역"/>
      <sheetName val="조명시설"/>
      <sheetName val="입찰안"/>
      <sheetName val="#REF"/>
      <sheetName val="일위"/>
      <sheetName val="모델링"/>
      <sheetName val="하중계산"/>
      <sheetName val="FRP내역서"/>
      <sheetName val="E01-02(EV-1-LBS)"/>
      <sheetName val="교대(A1)"/>
      <sheetName val="FILE1"/>
      <sheetName val="건축공사"/>
      <sheetName val="내역"/>
      <sheetName val="개요"/>
      <sheetName val="부속동"/>
      <sheetName val="CODE"/>
      <sheetName val="BSD (2)"/>
      <sheetName val="계산근거"/>
      <sheetName val="CAT_5"/>
      <sheetName val="분석"/>
      <sheetName val="지장물C"/>
      <sheetName val="수량산출"/>
      <sheetName val="재료"/>
      <sheetName val="MCC제원"/>
      <sheetName val="허용전류-IEC DATA"/>
      <sheetName val="DATA (2)"/>
      <sheetName val="단가표"/>
      <sheetName val="일위목록"/>
      <sheetName val="제직재"/>
      <sheetName val="설직재-1"/>
      <sheetName val="제-노임"/>
      <sheetName val="3.공통공사대비"/>
      <sheetName val="소비자가"/>
      <sheetName val="자료입력"/>
      <sheetName val="현장관리비내역서"/>
      <sheetName val="부하계산서"/>
      <sheetName val="설직재_1"/>
      <sheetName val="ABUT수량-A1"/>
      <sheetName val="AP1"/>
      <sheetName val="소업1교"/>
      <sheetName val="일위대가"/>
      <sheetName val="하도금액분계"/>
      <sheetName val="기둥(원형)"/>
      <sheetName val="SLAB&quot;1&quot;"/>
      <sheetName val="단면가정"/>
      <sheetName val="내역서"/>
      <sheetName val="예산변경사항"/>
      <sheetName val="99총공사내역서"/>
      <sheetName val="REINF."/>
      <sheetName val="SKETCH"/>
      <sheetName val="LOADS"/>
      <sheetName val="1.설계조건"/>
      <sheetName val="공사원가계산서"/>
      <sheetName val="Sheet2"/>
      <sheetName val="토공"/>
      <sheetName val="일위대가집계"/>
      <sheetName val="원가계산서"/>
      <sheetName val="dt0301"/>
      <sheetName val="dtt0301"/>
      <sheetName val="표지 (2)"/>
      <sheetName val="전차선로 물량표"/>
      <sheetName val="심사계산"/>
      <sheetName val="심사물량"/>
      <sheetName val="견적990322"/>
      <sheetName val="hvac(제어동)"/>
      <sheetName val="밸브설치"/>
      <sheetName val="대로근거"/>
      <sheetName val="중로근거"/>
      <sheetName val="6-2차"/>
      <sheetName val="내력서"/>
      <sheetName val="crude.SLAB RE-bar"/>
      <sheetName val="견적대비 견적서"/>
      <sheetName val="FB25JN"/>
      <sheetName val="현장지지물물량"/>
      <sheetName val="토목"/>
      <sheetName val="인건-측정"/>
      <sheetName val="남양내역"/>
      <sheetName val="EKOG10건축"/>
      <sheetName val="품셈표"/>
      <sheetName val="품셈TABLE"/>
      <sheetName val="조경"/>
      <sheetName val="명일작업계획 (3)"/>
      <sheetName val="쌍송교"/>
      <sheetName val="정보매체A동"/>
      <sheetName val="Total"/>
      <sheetName val="b_yesan"/>
      <sheetName val="신우"/>
      <sheetName val="ETC"/>
      <sheetName val="변경후-SHEET"/>
      <sheetName val="기별수량산출서"/>
      <sheetName val="Imp-Data"/>
      <sheetName val="구조물공"/>
      <sheetName val="버스운행안내"/>
      <sheetName val="예방접종계획"/>
      <sheetName val="근태계획서"/>
      <sheetName val="기계시공"/>
      <sheetName val="배선DATA"/>
      <sheetName val="설계내역서"/>
      <sheetName val="내역(전체)"/>
      <sheetName val="wall"/>
      <sheetName val="Sheet10"/>
      <sheetName val="IMPEADENCE MAP 취수장"/>
      <sheetName val="허용전류-IEC"/>
      <sheetName val="CRUDE RE-bar"/>
      <sheetName val="원형1호맨홀토공수량"/>
      <sheetName val="LOAD-46"/>
      <sheetName val="Page 1A - Proposal Strategy "/>
      <sheetName val="Read Me"/>
      <sheetName val="장비내역(프리카튜브 제외)"/>
      <sheetName val="손익분석"/>
      <sheetName val="조명율표"/>
      <sheetName val="N賃率-職"/>
      <sheetName val="을지"/>
      <sheetName val="부대공Ⅱ"/>
      <sheetName val="수입"/>
      <sheetName val="견적"/>
      <sheetName val="I一般比"/>
      <sheetName val="plan&amp;section of foundation"/>
      <sheetName val="11.자재단가"/>
      <sheetName val="예산내역서"/>
      <sheetName val="설계예산서"/>
      <sheetName val="총계"/>
      <sheetName val="직재"/>
      <sheetName val="CABLE SIZE-3"/>
      <sheetName val="단가비교표"/>
      <sheetName val="을"/>
      <sheetName val="일집"/>
      <sheetName val="총괄-1"/>
      <sheetName val="공통가설"/>
      <sheetName val="2000년하반기"/>
      <sheetName val="인건비 "/>
      <sheetName val="정부노임단가"/>
      <sheetName val="신당동집계표"/>
      <sheetName val="AV시스템"/>
      <sheetName val="금액내역서"/>
      <sheetName val="계약ITEM"/>
      <sheetName val="자료"/>
      <sheetName val="계약내역서(을지)"/>
      <sheetName val="전기혼잡제경비(45)"/>
      <sheetName val="2002상반기노임기준"/>
      <sheetName val="간선계산"/>
      <sheetName val="dte"/>
      <sheetName val="공사착공계"/>
      <sheetName val="단가조사"/>
      <sheetName val="수전기기DATA"/>
      <sheetName val="지하1층"/>
      <sheetName val="내역서 "/>
      <sheetName val="직노"/>
      <sheetName val="골재산출"/>
      <sheetName val="단면 (2)"/>
      <sheetName val="플랜트 설치"/>
      <sheetName val="지주목시비량산출서"/>
      <sheetName val="96정변2"/>
      <sheetName val="EP0618"/>
      <sheetName val="참고 1"/>
      <sheetName val="날개벽(시점좌측)"/>
      <sheetName val="대치판정"/>
      <sheetName val="Macro(전선)"/>
      <sheetName val="갑지(추정)"/>
      <sheetName val="토적"/>
      <sheetName val="DATA1"/>
      <sheetName val="guard(mac)"/>
      <sheetName val="저압_허용전류요약"/>
      <sheetName val="숫자변환"/>
      <sheetName val="CABLE_DATA "/>
      <sheetName val="전기자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서"/>
      <sheetName val="예산서"/>
      <sheetName val="갑지"/>
      <sheetName val="산출내역"/>
      <sheetName val="산근(갑)"/>
      <sheetName val="산근(을)"/>
      <sheetName val="목차"/>
      <sheetName val="일위표"/>
      <sheetName val="견적대비"/>
      <sheetName val="단가조사서"/>
      <sheetName val="노임"/>
      <sheetName val="일위대가(목록)"/>
      <sheetName val="산근(목록)"/>
      <sheetName val="재료비"/>
      <sheetName val="토공"/>
      <sheetName val="이형관중량"/>
      <sheetName val="전기일위대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집계표"/>
      <sheetName val="수량산출서"/>
    </sheetNames>
    <sheetDataSet>
      <sheetData sheetId="0" refreshError="1"/>
      <sheetData sheetId="1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1 (3)"/>
      <sheetName val="Sheet2 (3)"/>
      <sheetName val="Sheet3 (3)"/>
      <sheetName val="Sheet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레미콘집계"/>
      <sheetName val="자재집계표"/>
      <sheetName val="축제공집계"/>
      <sheetName val="더돋기"/>
      <sheetName val="호안집계"/>
      <sheetName val="스톤조서"/>
      <sheetName val="스톤수량"/>
      <sheetName val="스톤단위"/>
      <sheetName val="앙카조서"/>
      <sheetName val="앙카수량"/>
      <sheetName val="앙카단위"/>
      <sheetName val="돌망태조서"/>
      <sheetName val="돌망태수량"/>
      <sheetName val="돌망태단위"/>
      <sheetName val="배수공총괄표"/>
      <sheetName val="모르터산출"/>
      <sheetName val="횡배수관집계"/>
      <sheetName val="횡배수관조서"/>
      <sheetName val="횡배;구체집"/>
      <sheetName val="횡배;구체단위"/>
      <sheetName val="횡배;토공집"/>
      <sheetName val="횡배토공"/>
      <sheetName val="평균터파기고"/>
      <sheetName val="횡배수;날개"/>
      <sheetName val="횡날단위"/>
      <sheetName val="암거총"/>
      <sheetName val="연장조서"/>
      <sheetName val="구체집계"/>
      <sheetName val="암거단위"/>
      <sheetName val="토공집계"/>
      <sheetName val="토공수량"/>
      <sheetName val="평터파기고"/>
      <sheetName val="날개구체수량;집"/>
      <sheetName val="날개단위"/>
      <sheetName val="구조물공집계"/>
      <sheetName val="모르터산출 (2)"/>
      <sheetName val="교량집계"/>
      <sheetName val="교량6-6-6"/>
      <sheetName val="교량 (2)8-7-8"/>
      <sheetName val="박스집계"/>
      <sheetName val="철근집계"/>
      <sheetName val="3련 BOX"/>
      <sheetName val="1련 BOX"/>
      <sheetName val="공제집계"/>
      <sheetName val="제수변실"/>
      <sheetName val="공기변실"/>
      <sheetName val="포장집계"/>
      <sheetName val="터파기및재료"/>
      <sheetName val="맨홀토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슬래브수량집계"/>
      <sheetName val="슬래브철근집계"/>
      <sheetName val="강재집계"/>
      <sheetName val="진주방향수량집계"/>
      <sheetName val="진주방향철근집계"/>
      <sheetName val="진주방향"/>
      <sheetName val="마산방향수량집계"/>
      <sheetName val="마산방향철근집계"/>
      <sheetName val="마산방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물가대비표"/>
    </sheetNames>
    <sheetDataSet>
      <sheetData sheetId="0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대비"/>
      <sheetName val="잠관 추진 총괄 내역"/>
      <sheetName val="잠관 추진 내역1"/>
      <sheetName val="단가일람표"/>
      <sheetName val="일위대가 "/>
      <sheetName val="대가내역"/>
      <sheetName val="수량산출서"/>
      <sheetName val="단가산출근거"/>
      <sheetName val="장비시간당사용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단계"/>
      <sheetName val="Sheet1"/>
      <sheetName val="비교견적 (2)"/>
      <sheetName val="비교견적"/>
      <sheetName val="2단계"/>
      <sheetName val="견적리스트"/>
      <sheetName val="견적가"/>
      <sheetName val="기본"/>
      <sheetName val="단가"/>
      <sheetName val="기기"/>
      <sheetName val="실행철강하도"/>
      <sheetName val="터널조도"/>
      <sheetName val="터파기및재료"/>
      <sheetName val="여과지동"/>
      <sheetName val="화재 탐지 설비"/>
      <sheetName val="일위대가목차"/>
      <sheetName val="CABLE SIZE-1"/>
      <sheetName val="단위세대"/>
      <sheetName val="토공개요"/>
      <sheetName val="데이타"/>
      <sheetName val="DATA"/>
      <sheetName val="공사비집계"/>
      <sheetName val="관급현황"/>
      <sheetName val="일위대가(1)"/>
      <sheetName val="전기단가조사서"/>
      <sheetName val="기초자료"/>
      <sheetName val="원하대비"/>
      <sheetName val="원도급"/>
      <sheetName val="하도급"/>
      <sheetName val="FAN중량"/>
      <sheetName val="하우징(12초)"/>
      <sheetName val="하우징(15초)"/>
      <sheetName val="하우징(18초)"/>
      <sheetName val="하우징(9초)"/>
      <sheetName val="깨기"/>
      <sheetName val="조명율표"/>
      <sheetName val="기계경비"/>
      <sheetName val="자재단가"/>
      <sheetName val="Y-WORK"/>
      <sheetName val="입찰안"/>
      <sheetName val="내역"/>
      <sheetName val="토량산출서"/>
      <sheetName val="자재운반단가일람표"/>
      <sheetName val="토목(대안)"/>
      <sheetName val="신천3호용수로"/>
      <sheetName val="안양동교 1안"/>
      <sheetName val="시운전연료비"/>
      <sheetName val="내역서"/>
      <sheetName val="설계조건"/>
      <sheetName val="지급자재"/>
      <sheetName val="표"/>
      <sheetName val="표지"/>
      <sheetName val="단산"/>
      <sheetName val="일위"/>
      <sheetName val="자재"/>
      <sheetName val="1"/>
      <sheetName val="2"/>
      <sheetName val="증감"/>
      <sheetName val="변경"/>
      <sheetName val="내역서(총)"/>
      <sheetName val="국산화"/>
      <sheetName val="추가예산"/>
      <sheetName val="3ND 64M"/>
      <sheetName val="원가서"/>
      <sheetName val="전기일위대가"/>
      <sheetName val="산근#1(설계비)"/>
      <sheetName val="일위대가"/>
      <sheetName val="집계표"/>
      <sheetName val="노임단가"/>
      <sheetName val="DATE"/>
      <sheetName val="투자비"/>
      <sheetName val="조성원가DATA"/>
      <sheetName val="사업비"/>
      <sheetName val="물가대비표"/>
      <sheetName val="위치"/>
      <sheetName val="공사비증감"/>
      <sheetName val="대비2"/>
      <sheetName val="unit 4"/>
      <sheetName val="철거산출근거"/>
      <sheetName val="통신집계표1"/>
      <sheetName val="날개벽(시점좌측)"/>
      <sheetName val="환율change"/>
      <sheetName val="전기"/>
      <sheetName val="PREFACE"/>
      <sheetName val="WORK"/>
      <sheetName val="날개벽수량표"/>
      <sheetName val="산출내역서집계표"/>
      <sheetName val="수량산출"/>
      <sheetName val="Sheet22"/>
      <sheetName val="sheets"/>
      <sheetName val="2000전체분"/>
      <sheetName val="2000년1차"/>
      <sheetName val="부시자재"/>
      <sheetName val="교각계산"/>
      <sheetName val="2공구산출내역"/>
      <sheetName val="식재인부"/>
      <sheetName val="제잡비"/>
      <sheetName val="차액보증"/>
      <sheetName val="T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PILE  (돌출)"/>
      <sheetName val="단위중량"/>
      <sheetName val="조명시설"/>
      <sheetName val="내역표지"/>
      <sheetName val="빗물받이(910-510-410)"/>
      <sheetName val="부안일위"/>
      <sheetName val="세대구분"/>
      <sheetName val="반응조"/>
      <sheetName val="갑지"/>
      <sheetName val="내역서"/>
      <sheetName val="공사비집계"/>
      <sheetName val="총괄내역서"/>
      <sheetName val="6PILE  _돌출_"/>
      <sheetName val="옹벽조금수정"/>
      <sheetName val="소업1교"/>
      <sheetName val="3BL공동구 수량"/>
      <sheetName val="#REF"/>
      <sheetName val="가설건물"/>
      <sheetName val="총 괄 표"/>
      <sheetName val="입찰안"/>
      <sheetName val="진주방향"/>
      <sheetName val="연돌일위집계"/>
      <sheetName val="토공 갑지"/>
      <sheetName val="업무처리전"/>
      <sheetName val="U-TYPE(1)"/>
      <sheetName val="8.PILE  (돌출)"/>
      <sheetName val="참조"/>
      <sheetName val="간선계산"/>
      <sheetName val="식재"/>
      <sheetName val="시설물"/>
      <sheetName val="식재출력용"/>
      <sheetName val="유지관리"/>
      <sheetName val="단가"/>
      <sheetName val="샘플표지"/>
      <sheetName val="D200"/>
      <sheetName val="말뚝지지력산정"/>
      <sheetName val="노임단가"/>
      <sheetName val="2.단면가정 "/>
      <sheetName val="SLAB&quot;1&quot;"/>
      <sheetName val="안산기계장치"/>
      <sheetName val="약품설비"/>
      <sheetName val="사통"/>
      <sheetName val="물가시세"/>
      <sheetName val="DATE"/>
      <sheetName val="Sheet2"/>
      <sheetName val="본선 토공 분배표"/>
      <sheetName val="오동"/>
      <sheetName val="대조"/>
      <sheetName val="나한"/>
      <sheetName val="슬래브"/>
      <sheetName val="1TL종점(1)"/>
      <sheetName val="S.중기사용료"/>
      <sheetName val="97노임단가"/>
      <sheetName val="입력란"/>
      <sheetName val="터파기및재료"/>
      <sheetName val="Sheet1"/>
      <sheetName val="수지표"/>
      <sheetName val="셀명"/>
      <sheetName val="총괄"/>
      <sheetName val="하도내역 (철콘)"/>
      <sheetName val="집계표(육상)"/>
      <sheetName val="지급자재"/>
      <sheetName val="포장공자재집계표"/>
      <sheetName val="대림경상68억"/>
      <sheetName val="공종단가"/>
      <sheetName val="경상비"/>
      <sheetName val="예가표"/>
      <sheetName val="산출내역서"/>
      <sheetName val="실행철강하도"/>
      <sheetName val="공문"/>
      <sheetName val="약품공급2"/>
      <sheetName val="단면 (2)"/>
      <sheetName val="가격조사서"/>
      <sheetName val="원형1호맨홀토공수량"/>
      <sheetName val="수량집계"/>
      <sheetName val="ELECTRIC"/>
      <sheetName val="SCHEDULE"/>
      <sheetName val="수로집계"/>
      <sheetName val="공사비증감"/>
      <sheetName val="일위대가"/>
      <sheetName val="간지(1)"/>
      <sheetName val="1,2,3,4,5단위수량"/>
      <sheetName val="수량3"/>
      <sheetName val="밸브설치"/>
      <sheetName val="견적의뢰서"/>
      <sheetName val="2000년1차"/>
      <sheetName val="2000전체분"/>
      <sheetName val="200"/>
      <sheetName val="간 지1"/>
      <sheetName val="일위(PN)"/>
      <sheetName val="2호맨홀공제수량"/>
      <sheetName val="산마루측구단위수량"/>
      <sheetName val="해전배수"/>
      <sheetName val="수문일1"/>
      <sheetName val="결과조달"/>
      <sheetName val="제출내역 (2)"/>
      <sheetName val="6PILE__(돌출)"/>
      <sheetName val="3BL공동구_수량"/>
      <sheetName val="목표세부명세"/>
      <sheetName val="교각계산"/>
      <sheetName val="금액내역서"/>
      <sheetName val="일위대가목록"/>
      <sheetName val="Sheet1 (2)"/>
      <sheetName val="산근터빈"/>
      <sheetName val="COVER"/>
      <sheetName val="2공구산출내역"/>
      <sheetName val="포장물량집계"/>
      <sheetName val="SIL98"/>
      <sheetName val="DATA입력"/>
      <sheetName val="인사자료총집계"/>
      <sheetName val="견적서(토공)"/>
      <sheetName val="자료"/>
      <sheetName val="6PILE  _돌_x001c__"/>
      <sheetName val="배수관산출"/>
      <sheetName val="000000"/>
      <sheetName val="수안보-MBR1"/>
      <sheetName val="3.공통공사대비"/>
      <sheetName val="ABUT수량-A1"/>
      <sheetName val="교각정보"/>
      <sheetName val="기기리스트"/>
      <sheetName val="BID"/>
      <sheetName val="1062-X방향 "/>
      <sheetName val="발주설계서(당초)"/>
      <sheetName val="원가"/>
      <sheetName val="실정보고"/>
      <sheetName val="갑지1"/>
      <sheetName val="DATA98"/>
      <sheetName val="고창방향"/>
      <sheetName val="공사비증감(P4) "/>
      <sheetName val="1. 설계조건 2.단면가정 3. 하중계산"/>
      <sheetName val="DATA 입력란"/>
      <sheetName val="일위대가(계측기설치)"/>
      <sheetName val="기성내역"/>
      <sheetName val="DATA2000"/>
      <sheetName val="실행예산"/>
      <sheetName val="주식"/>
      <sheetName val="집계표"/>
      <sheetName val="Sheet4"/>
      <sheetName val="SG"/>
      <sheetName val="일위대가목차"/>
      <sheetName val="Quantity"/>
      <sheetName val="Sheet15"/>
      <sheetName val="정보"/>
      <sheetName val="신당동집계표"/>
      <sheetName val="날개벽(시점좌측)"/>
      <sheetName val="가도공"/>
      <sheetName val="대비"/>
      <sheetName val="산출근거"/>
      <sheetName val="1호맨홀토공"/>
      <sheetName val="공사내역"/>
      <sheetName val="실행"/>
      <sheetName val="단면A-A(TR)"/>
      <sheetName val="4.2유효폭의 계산"/>
      <sheetName val="입찰"/>
      <sheetName val="현경"/>
      <sheetName val="격점수량"/>
      <sheetName val="6PILE 과속방지턱집계표!$K$12 (돌출)"/>
      <sheetName val="내역"/>
      <sheetName val="프랜트면허"/>
      <sheetName val="내역(전체)"/>
      <sheetName val="TOWER 10TON"/>
      <sheetName val="TOWER 12TON"/>
      <sheetName val="설계조건"/>
      <sheetName val="6PILE+옹벽집계!$G$6+옹벽집계!$H$10  (돌출"/>
      <sheetName val="참고사항"/>
      <sheetName val="근로자자료입력"/>
      <sheetName val="가설사무소수량집계"/>
      <sheetName val="지장물C"/>
      <sheetName val="archi(본사)"/>
      <sheetName val="J01"/>
      <sheetName val="type-F"/>
      <sheetName val="집수정"/>
      <sheetName val="역T형"/>
      <sheetName val="4)유동표"/>
      <sheetName val="공사비예산서(토목분)"/>
      <sheetName val="DAILY"/>
      <sheetName val="CTEMCOST"/>
      <sheetName val="합천내역"/>
      <sheetName val="F-302"/>
      <sheetName val="F301.303"/>
      <sheetName val="plan&amp;section of foundation"/>
      <sheetName val="design load"/>
      <sheetName val="working load at the btm ft."/>
      <sheetName val="stability check"/>
      <sheetName val="design criteria"/>
      <sheetName val="산근"/>
      <sheetName val="D-3109"/>
      <sheetName val="대비표"/>
      <sheetName val="Total"/>
      <sheetName val="inter"/>
      <sheetName val="B"/>
      <sheetName val="PROCURE"/>
      <sheetName val="out_prog"/>
      <sheetName val="선적schedule (2)"/>
      <sheetName val="BOX 본체"/>
      <sheetName val="단면B-B(EA)"/>
      <sheetName val="을 2"/>
      <sheetName val="을 1"/>
      <sheetName val="손익분석"/>
      <sheetName val="TOTAL_BOQ"/>
      <sheetName val="수량집계표"/>
      <sheetName val="01.인원현황 (계획)"/>
      <sheetName val="인건비"/>
      <sheetName val="3.하중산정4.지지력"/>
      <sheetName val="정부노임단가"/>
      <sheetName val="배수통관(좌)"/>
      <sheetName val="단가일람"/>
      <sheetName val="조경일람"/>
      <sheetName val="장비"/>
      <sheetName val="산근1"/>
      <sheetName val="노무"/>
      <sheetName val="자재"/>
      <sheetName val="신표지1"/>
      <sheetName val="배수내역"/>
      <sheetName val="음봉방향"/>
      <sheetName val="포장공"/>
      <sheetName val="당초내역서"/>
      <sheetName val="공통비총괄표"/>
      <sheetName val="토목품셈"/>
      <sheetName val="PAD TR보호대기초"/>
      <sheetName val="가로등기초"/>
      <sheetName val="HANDHOLE(2)"/>
      <sheetName val="전차선로 물량표"/>
      <sheetName val="뚝토공"/>
      <sheetName val="교통표지판수량집계표"/>
      <sheetName val="TYPE-1"/>
      <sheetName val="본부소개"/>
      <sheetName val="1.설계조건"/>
      <sheetName val="단위수량"/>
      <sheetName val="우수받이재료집계표"/>
      <sheetName val="전체변경예정공정표_2012.07.30"/>
      <sheetName val="바닥판"/>
      <sheetName val="토사(PE)"/>
      <sheetName val="갑지(집행)"/>
      <sheetName val="40총괄"/>
      <sheetName val="40집계"/>
      <sheetName val="관로토공집계표"/>
      <sheetName val="기자재비"/>
      <sheetName val="민자토목설변1차"/>
      <sheetName val="토목주소"/>
      <sheetName val="메서,변+증"/>
      <sheetName val="배수내역(98년도분)"/>
      <sheetName val="수로단위수량"/>
      <sheetName val="제수변수량H2.15"/>
      <sheetName val="_공기변수량"/>
      <sheetName val="대로근거"/>
      <sheetName val="수량명세서"/>
      <sheetName val="COPING"/>
      <sheetName val="기본"/>
      <sheetName val="건축"/>
      <sheetName val="Sheet3"/>
      <sheetName val="갑지(추정)"/>
      <sheetName val="EQUIP"/>
      <sheetName val="대,유,램"/>
      <sheetName val="경영상태"/>
      <sheetName val="허용지지력"/>
      <sheetName val="Output"/>
      <sheetName val="2002상반기노임기준"/>
      <sheetName val="1NYS(당)"/>
      <sheetName val="본체"/>
      <sheetName val="기계경비"/>
      <sheetName val="구조물공"/>
      <sheetName val="중기사용료"/>
      <sheetName val="단가산출2"/>
      <sheetName val="토공"/>
      <sheetName val="중기사용료산출근거"/>
      <sheetName val="일위대가표"/>
      <sheetName val="설계산출표지"/>
      <sheetName val="9509"/>
      <sheetName val="INPUT"/>
      <sheetName val="A1(토공)"/>
      <sheetName val="A1(구조물)"/>
      <sheetName val="수량집계(1)"/>
      <sheetName val="철근집계표"/>
      <sheetName val="포장직선구간"/>
      <sheetName val="Sheet17"/>
      <sheetName val="전선 및 전선관"/>
      <sheetName val="I一般比"/>
      <sheetName val="무근깨기"/>
      <sheetName val="식생블럭단위수량"/>
      <sheetName val="산출근거(S4)"/>
      <sheetName val="건축내역서"/>
      <sheetName val="설비내역서"/>
      <sheetName val="전기내역서"/>
      <sheetName val="견적서"/>
      <sheetName val="도봉2지구"/>
      <sheetName val="비목군분류일위"/>
      <sheetName val="사유서제출현황-2"/>
      <sheetName val="수량산출내역1115"/>
      <sheetName val="공량산출서"/>
      <sheetName val="노무비"/>
      <sheetName val="부하(성남)"/>
      <sheetName val="합의경상"/>
      <sheetName val="최적단면"/>
      <sheetName val="토목"/>
      <sheetName val="기계(집계표)"/>
      <sheetName val="화재 탐지 설비"/>
      <sheetName val="수량산출"/>
      <sheetName val="직노"/>
      <sheetName val="6PILE___돌출_"/>
      <sheetName val="맨홀수량산출"/>
      <sheetName val="01.견적내역서"/>
      <sheetName val="guard(mac)"/>
      <sheetName val="유림골조"/>
      <sheetName val="96보완계획7.12"/>
      <sheetName val="전기"/>
      <sheetName val="BOX(1.5X1.5)"/>
      <sheetName val="지하"/>
      <sheetName val="일위"/>
      <sheetName val="교량전기"/>
      <sheetName val="1.토공"/>
      <sheetName val="기계경비적용기준"/>
      <sheetName val="입상내역"/>
      <sheetName val="토공 total"/>
      <sheetName val="옹벽"/>
      <sheetName val="가공비"/>
      <sheetName val="2.교량(신설)"/>
      <sheetName val="DATA"/>
      <sheetName val="시행후면적"/>
      <sheetName val="수지예산"/>
      <sheetName val="코드표"/>
      <sheetName val="★도급내역"/>
      <sheetName val="직재"/>
      <sheetName val="마감사양"/>
      <sheetName val="예정(3)"/>
      <sheetName val="현장관리비"/>
      <sheetName val="계산근거"/>
      <sheetName val="woo(mac)"/>
      <sheetName val="20-6(L)"/>
      <sheetName val="관로조사공"/>
      <sheetName val="본선차로수량집계표"/>
      <sheetName val="김여중"/>
      <sheetName val="방음벽기초"/>
      <sheetName val="대운산출"/>
      <sheetName val="Basic"/>
      <sheetName val="D"/>
      <sheetName val="L"/>
      <sheetName val="M"/>
      <sheetName val="Part AB"/>
      <sheetName val="Part I"/>
      <sheetName val="Part M"/>
      <sheetName val="S"/>
      <sheetName val="E"/>
      <sheetName val="Resource"/>
      <sheetName val="Exrate"/>
      <sheetName val="40단가산출서"/>
      <sheetName val="골재및자재집계표"/>
      <sheetName val="수문보고"/>
      <sheetName val="할증 "/>
      <sheetName val="견적대비표"/>
      <sheetName val="침하계"/>
      <sheetName val="단가산출서"/>
      <sheetName val="하천하류 철근수량 집계표"/>
      <sheetName val="돌담교 상부수량"/>
      <sheetName val="중기비"/>
      <sheetName val="의뢰서"/>
      <sheetName val="변경집계표"/>
      <sheetName val="날개벽"/>
      <sheetName val="칠산대교 중앙부"/>
      <sheetName val="칠산대교 시종점부"/>
      <sheetName val="매립"/>
      <sheetName val="대부예산서"/>
      <sheetName val="교각1"/>
      <sheetName val="기초공"/>
      <sheetName val="기둥(원형)"/>
      <sheetName val="간접비"/>
      <sheetName val="수입"/>
      <sheetName val="부대공"/>
      <sheetName val="CIVIL4"/>
      <sheetName val="3련 BOX"/>
      <sheetName val="도배공사언고"/>
      <sheetName val="I.설계조건"/>
      <sheetName val="토공계산서(부체도로)"/>
      <sheetName val="J형측구단위수량"/>
      <sheetName val="소산진입"/>
      <sheetName val="DRUM"/>
      <sheetName val="교대(A1-A2)"/>
      <sheetName val="설비"/>
      <sheetName val="품셈TABLE"/>
      <sheetName val="설계"/>
      <sheetName val="단가조사"/>
      <sheetName val="CAL(1)."/>
      <sheetName val="12CGOU"/>
      <sheetName val="Bend_fact "/>
      <sheetName val="요약배부"/>
      <sheetName val="주관사업"/>
      <sheetName val="STAFF ANALYSIS"/>
      <sheetName val="C"/>
      <sheetName val="AN-01"/>
      <sheetName val="PRICES"/>
      <sheetName val="골조시행"/>
      <sheetName val="예상"/>
      <sheetName val="부대토목"/>
      <sheetName val="수량산출서"/>
      <sheetName val="소비자가"/>
      <sheetName val="1단계"/>
      <sheetName val="이름"/>
      <sheetName val="2.단면가정"/>
      <sheetName val="철근량"/>
      <sheetName val="배수공"/>
      <sheetName val="간지"/>
      <sheetName val="기계경비일람"/>
      <sheetName val="연습"/>
      <sheetName val="2000시행예상"/>
      <sheetName val="차액보증"/>
      <sheetName val="YES-T"/>
      <sheetName val="1을"/>
      <sheetName val="1.수인터널"/>
      <sheetName val="당초"/>
      <sheetName val="낙찰표"/>
      <sheetName val="우수받이"/>
      <sheetName val="중로근거"/>
      <sheetName val="화전내"/>
      <sheetName val="실행내역서"/>
      <sheetName val="토적표(우안)"/>
      <sheetName val="토적표(좌안)"/>
      <sheetName val="2.대외공문"/>
      <sheetName val="입출재고현황 (2)"/>
      <sheetName val="원형맨홀수량"/>
      <sheetName val="건축물터파기"/>
      <sheetName val="일반수량"/>
      <sheetName val="비탈면보호공수량산출"/>
      <sheetName val="가옥철거"/>
      <sheetName val="부대내역"/>
      <sheetName val="4-1.노무비(직영)"/>
      <sheetName val="총수량 (기성)"/>
      <sheetName val="자재집계표"/>
      <sheetName val="우각부보강"/>
      <sheetName val="가압장구체수량산출서"/>
      <sheetName val="96노임기준"/>
      <sheetName val="L형집계"/>
      <sheetName val="기초일위"/>
      <sheetName val="수목단가"/>
      <sheetName val="시설수량표"/>
      <sheetName val="시설일위"/>
      <sheetName val="식재수량표"/>
      <sheetName val="식재일위"/>
      <sheetName val="일위목록"/>
      <sheetName val="자재단가"/>
      <sheetName val="보차도경계석"/>
      <sheetName val="단위단가"/>
      <sheetName val="일위대가1"/>
      <sheetName val="국공유지및사유지"/>
      <sheetName val="2_단면가정_"/>
      <sheetName val="총_괄_표"/>
      <sheetName val="토공_갑지"/>
      <sheetName val="공사비증감(P4)_"/>
      <sheetName val="본선_토공_분배표"/>
      <sheetName val="단면_(2)"/>
      <sheetName val="하도내역_(철콘)"/>
      <sheetName val="70%"/>
      <sheetName val="공통가설공사"/>
      <sheetName val="건설기계_목록"/>
      <sheetName val="DHEQSUPT"/>
      <sheetName val="조건표"/>
      <sheetName val="동원(3)"/>
      <sheetName val="9GNG운반"/>
      <sheetName val="loading"/>
      <sheetName val="설계내역서"/>
      <sheetName val="설계내역(2001)"/>
      <sheetName val="자재(설치)"/>
      <sheetName val="부표총괄"/>
      <sheetName val="2.하중산정"/>
      <sheetName val="T.T.P 단위수량"/>
      <sheetName val="설직재-1"/>
      <sheetName val="IW-LIST"/>
      <sheetName val="금융비용"/>
      <sheetName val="관급총괄"/>
      <sheetName val="데리네이타현황"/>
      <sheetName val="품"/>
      <sheetName val="BOX"/>
      <sheetName val="현황"/>
      <sheetName val="ASP 일반구간_250A"/>
      <sheetName val="건축내역"/>
      <sheetName val="외자배분"/>
      <sheetName val="외자내역"/>
      <sheetName val="주형"/>
      <sheetName val="부하계산서"/>
      <sheetName val="배수관설치현황"/>
      <sheetName val="N賃率-職"/>
      <sheetName val="이토변실(A3-LINE)"/>
      <sheetName val="A-4"/>
      <sheetName val="기초INPUT"/>
      <sheetName val="토공-내역"/>
      <sheetName val="여과지동"/>
      <sheetName val="기초자료"/>
      <sheetName val="계화총괄"/>
      <sheetName val="계화배수(3대)"/>
      <sheetName val="1.설계기준"/>
      <sheetName val="철집"/>
      <sheetName val="우수"/>
      <sheetName val="운반"/>
      <sheetName val="내역-가"/>
      <sheetName val="관급자재대"/>
      <sheetName val="집계표(OPTION)"/>
      <sheetName val="옹벽집계표"/>
      <sheetName val="마산방향"/>
      <sheetName val="트랜치 집수정 연결관-연장산출서"/>
      <sheetName val="배수장토목공사비"/>
      <sheetName val="계획서"/>
      <sheetName val="도자"/>
      <sheetName val="덤프총괄"/>
      <sheetName val="순성토운반거리산정"/>
      <sheetName val="임목폐기물파쇄"/>
      <sheetName val="토적집계표"/>
      <sheetName val="벌목공"/>
      <sheetName val="유동(순성_최종)"/>
      <sheetName val="비옥토수거"/>
      <sheetName val="이기(집계)"/>
      <sheetName val="2차토량발생"/>
      <sheetName val="6PILE (돌출)"/>
      <sheetName val="흥양2교토공집계표"/>
      <sheetName val="JUCKEYK"/>
      <sheetName val="TYPE-A"/>
      <sheetName val="기존-내역"/>
      <sheetName val="STEEL BOX 단면설계(SEC.8)"/>
      <sheetName val="단위자갈수량1"/>
      <sheetName val="일위7"/>
      <sheetName val="일위6"/>
      <sheetName val="일위5"/>
      <sheetName val="노무단가비교표"/>
      <sheetName val="일위1"/>
      <sheetName val="일위2"/>
      <sheetName val="일위3"/>
      <sheetName val="일위4"/>
      <sheetName val="단가대비표"/>
      <sheetName val="일위8"/>
      <sheetName val="일위9"/>
      <sheetName val="철거산출근거"/>
      <sheetName val="노임"/>
      <sheetName val="단면가정"/>
      <sheetName val="용산1(해보)"/>
      <sheetName val="계수시트"/>
      <sheetName val="에너지동"/>
      <sheetName val="중기목록표"/>
      <sheetName val="횡배날개"/>
      <sheetName val="제직재"/>
      <sheetName val="제-노임"/>
      <sheetName val="인부노임"/>
      <sheetName val="설계예시"/>
      <sheetName val="자금신청서"/>
      <sheetName val="F301_303"/>
      <sheetName val="plan&amp;section_of_foundation"/>
      <sheetName val="design_load"/>
      <sheetName val="working_load_at_the_btm_ft_"/>
      <sheetName val="stability_check"/>
      <sheetName val="design_criteria"/>
      <sheetName val="CAL(1)_"/>
      <sheetName val="Bend_fact_"/>
      <sheetName val="STAFF_ANALYSIS"/>
      <sheetName val="Sheet1_(2)"/>
      <sheetName val="BQMPALOC"/>
      <sheetName val="Cash2"/>
      <sheetName val="Z"/>
      <sheetName val="총괄표"/>
      <sheetName val="좌측"/>
      <sheetName val="을"/>
      <sheetName val="전력구구조물산근"/>
      <sheetName val="교차구"/>
      <sheetName val="구체"/>
      <sheetName val="좌측날개벽"/>
      <sheetName val="우측날개벽"/>
      <sheetName val="tggwan(mac)"/>
      <sheetName val="토목검측서"/>
      <sheetName val="P.M 별"/>
      <sheetName val="토적계산"/>
      <sheetName val="깨기"/>
      <sheetName val="주요자재집계"/>
      <sheetName val="견적서세부내용"/>
      <sheetName val="견적내용입력"/>
      <sheetName val="_xffff__xffff__xffff__xffff_"/>
      <sheetName val="_x0018__x0000_℀"/>
      <sheetName val="설계내역"/>
      <sheetName val="Sheet13"/>
      <sheetName val="Sheet14"/>
      <sheetName val="GEN"/>
      <sheetName val="BOX-1510"/>
      <sheetName val="내역서(교량)전체"/>
      <sheetName val="계약용량(서포)"/>
      <sheetName val="표준단면수량(출력안함)"/>
      <sheetName val="일위대가-1"/>
      <sheetName val="단위수량산출"/>
      <sheetName val="외주현황.wq1"/>
      <sheetName val="LOB"/>
      <sheetName val="C-직노1"/>
      <sheetName val="이형관격점별수량산출(2)"/>
      <sheetName val="Supplement2"/>
      <sheetName val="포장총괄집계표"/>
      <sheetName val="품의"/>
      <sheetName val="우수맨홀공제단위수량"/>
      <sheetName val="실행대비"/>
      <sheetName val="목록"/>
      <sheetName val="자재단가표"/>
      <sheetName val="조합일"/>
      <sheetName val="철거일"/>
      <sheetName val="일위대가(1)"/>
      <sheetName val="우수공"/>
      <sheetName val="1련박스"/>
      <sheetName val="전기혼잡제경비(45)"/>
      <sheetName val="Pier 3"/>
      <sheetName val="중기목록"/>
      <sheetName val="운반단가"/>
      <sheetName val="6공구(당초)"/>
      <sheetName val="A LINE"/>
      <sheetName val="C.배수관공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laroux"/>
      <sheetName val="중량산출"/>
      <sheetName val="PANEL 중량산출"/>
      <sheetName val="내역서"/>
      <sheetName val="견적대비표"/>
      <sheetName val="단가대비표"/>
      <sheetName val="입찰안"/>
      <sheetName val="터파기및재료"/>
      <sheetName val="N賃率-職"/>
      <sheetName val="일위대가목차"/>
      <sheetName val="TOTAL"/>
      <sheetName val="말뚝지지력산정"/>
      <sheetName val="조명시설"/>
      <sheetName val="변화치수"/>
      <sheetName val="TEL"/>
      <sheetName val="I一般比"/>
      <sheetName val="과천MAIN"/>
      <sheetName val="대비"/>
      <sheetName val="내역서(총)"/>
      <sheetName val="부대대비"/>
      <sheetName val="냉연집계"/>
      <sheetName val="Sheet3"/>
      <sheetName val="신우"/>
      <sheetName val="일위대가"/>
      <sheetName val="직재"/>
      <sheetName val="교각계산"/>
      <sheetName val="DATE"/>
      <sheetName val="sheets"/>
      <sheetName val="예산M12A"/>
      <sheetName val="노임단가"/>
      <sheetName val="경비_원본"/>
      <sheetName val="감가상각"/>
      <sheetName val="J直材4"/>
      <sheetName val="plan&amp;section of foundation"/>
      <sheetName val="노원열병합  건축공사기성내역서"/>
      <sheetName val="민속촌메뉴"/>
      <sheetName val="수량산출서"/>
      <sheetName val="업무"/>
      <sheetName val="code"/>
      <sheetName val="FANDBS"/>
      <sheetName val="GRDATA"/>
      <sheetName val="SHAFTDBSE"/>
      <sheetName val="자재단가비교표"/>
      <sheetName val="주소록"/>
      <sheetName val="직노"/>
      <sheetName val="설계조건"/>
      <sheetName val="을지"/>
      <sheetName val="공사현황"/>
      <sheetName val="20관리비율"/>
      <sheetName val="도"/>
      <sheetName val="터널조도"/>
      <sheetName val="실행내역서 "/>
      <sheetName val="부하계산서"/>
      <sheetName val="CT "/>
      <sheetName val="노임"/>
      <sheetName val="ABUT수량-A1"/>
      <sheetName val="발신정보"/>
      <sheetName val="기본일위"/>
      <sheetName val="2F 회의실견적(5_14 일대)"/>
      <sheetName val="NOMUBI"/>
      <sheetName val="sw1"/>
      <sheetName val="실행철강하도"/>
      <sheetName val="단가비교표"/>
      <sheetName val="동원(3)"/>
      <sheetName val="예정(3)"/>
      <sheetName val="인건-측정"/>
      <sheetName val="조도계산서 (도서)"/>
      <sheetName val="동력부하(도산)"/>
      <sheetName val="명세서"/>
      <sheetName val="경산"/>
      <sheetName val="Sheet2"/>
      <sheetName val="C-노임단가"/>
      <sheetName val="유림골조"/>
      <sheetName val="Sheet14"/>
      <sheetName val="Sheet13"/>
      <sheetName val="danga"/>
      <sheetName val="ilch"/>
      <sheetName val="소비자가"/>
      <sheetName val="6호기"/>
      <sheetName val="전기일위대가"/>
      <sheetName val="DATA"/>
      <sheetName val="화재 탐지 설비"/>
      <sheetName val="工완성공사율"/>
      <sheetName val="공사원가계산서"/>
      <sheetName val="Y-WORK"/>
      <sheetName val="원가계산서"/>
      <sheetName val="타견적1"/>
      <sheetName val="타견적2"/>
      <sheetName val="타견적3"/>
      <sheetName val="합천내역"/>
      <sheetName val="DB"/>
      <sheetName val="견적서"/>
      <sheetName val="개요"/>
      <sheetName val="도체종-상수표"/>
      <sheetName val="#REF"/>
      <sheetName val="품목"/>
      <sheetName val="건축내역"/>
      <sheetName val="Sheet1"/>
      <sheetName val="상승노임"/>
      <sheetName val="사통"/>
      <sheetName val="프로그램"/>
      <sheetName val="예산서"/>
      <sheetName val="운반비"/>
      <sheetName val="단가(1)"/>
      <sheetName val="단가(2)"/>
      <sheetName val="배관(TON)"/>
      <sheetName val="물량집계"/>
      <sheetName val="물량비교"/>
      <sheetName val="배관비교"/>
      <sheetName val="리스트"/>
      <sheetName val="용량-침사"/>
      <sheetName val="용량-펌프"/>
      <sheetName val="변압기 및 발전기 용량"/>
      <sheetName val="내역"/>
      <sheetName val="장비분석"/>
      <sheetName val="공조기"/>
      <sheetName val="담장산출"/>
      <sheetName val="이토변실(A3-LINE)"/>
      <sheetName val="설비"/>
      <sheetName val="일위단가"/>
      <sheetName val="밸브설치"/>
      <sheetName val="단가"/>
      <sheetName val="재집"/>
      <sheetName val="단가조사"/>
      <sheetName val="을"/>
      <sheetName val="TABLE"/>
      <sheetName val="유기공정"/>
      <sheetName val="96물가 CODE"/>
      <sheetName val="연부97-1"/>
      <sheetName val="갑지1"/>
      <sheetName val="단가산출2"/>
      <sheetName val="제36-40호표"/>
      <sheetName val="총괄집계표"/>
      <sheetName val="노무비"/>
      <sheetName val="공조기휀"/>
      <sheetName val="재료"/>
      <sheetName val="설치자재"/>
      <sheetName val="기본사항"/>
      <sheetName val="환산"/>
      <sheetName val="일위"/>
      <sheetName val="노임이"/>
      <sheetName val="DB단가"/>
      <sheetName val="예산변경사항"/>
      <sheetName val="세부내역"/>
      <sheetName val="정공공사"/>
      <sheetName val="Sheet5"/>
      <sheetName val="갑지"/>
      <sheetName val="인건비"/>
      <sheetName val="BID"/>
      <sheetName val="공사내역"/>
      <sheetName val="LEGEND"/>
      <sheetName val="갑지(추정)"/>
      <sheetName val="조경"/>
      <sheetName val="최종갑지"/>
      <sheetName val="sum1 (2)"/>
      <sheetName val="견적정보"/>
      <sheetName val="PANEL_중량산출"/>
      <sheetName val="노원열병합__건축공사기성내역서"/>
      <sheetName val="plan&amp;section_of_foundation"/>
      <sheetName val="1단계"/>
      <sheetName val="FB25JN"/>
      <sheetName val="년도별실"/>
      <sheetName val="설직재-1"/>
      <sheetName val="본장"/>
      <sheetName val="계산서(곡선부)"/>
      <sheetName val="-치수표(곡선부)"/>
      <sheetName val="1.설계조건"/>
      <sheetName val="LOPCALC"/>
      <sheetName val="장애코드"/>
      <sheetName val="현금예금"/>
      <sheetName val="OPT7"/>
      <sheetName val="UserData"/>
      <sheetName val="환율"/>
      <sheetName val="EACT10"/>
      <sheetName val="Sheet9"/>
      <sheetName val="종배수관"/>
      <sheetName val="CP-E2 (품셈표)"/>
      <sheetName val="품목납기"/>
      <sheetName val="U-TYPE(1)"/>
      <sheetName val="조도계산(1)"/>
      <sheetName val="전차선로 물량표"/>
      <sheetName val="일위대가목록"/>
      <sheetName val="001"/>
      <sheetName val="와동25-3(변경)"/>
      <sheetName val="60명당사(총괄)"/>
      <sheetName val="CT_"/>
      <sheetName val="2F_회의실견적(5_14_일대)"/>
      <sheetName val="조도계산서_(도서)"/>
      <sheetName val="96물가_CODE"/>
      <sheetName val="CP-E2_(품셈표)"/>
      <sheetName val="70%"/>
      <sheetName val="전기단가조사서"/>
      <sheetName val="반중력식옹벽3.5"/>
      <sheetName val="중기사용료"/>
      <sheetName val="Macro1"/>
      <sheetName val="Macro2"/>
      <sheetName val="김재복부장님"/>
      <sheetName val="기초대가"/>
      <sheetName val="97"/>
      <sheetName val="WORK"/>
      <sheetName val="K1자재(3차등)"/>
      <sheetName val="자재단가"/>
      <sheetName val="덕전리"/>
      <sheetName val="선급금신청서"/>
      <sheetName val="실행비교"/>
      <sheetName val="음료실행"/>
      <sheetName val="APT내역"/>
      <sheetName val="부대시설"/>
      <sheetName val="기둥(원형)"/>
      <sheetName val="1안"/>
      <sheetName val="신규 수주분(사용자 정의)"/>
      <sheetName val="소상 &quot;1&quot;"/>
      <sheetName val="여과지동"/>
      <sheetName val="기초자료"/>
      <sheetName val="CONCRETE"/>
      <sheetName val="부하LOAD"/>
      <sheetName val="데이타"/>
      <sheetName val="11월 가격"/>
      <sheetName val="일위대가(1)"/>
      <sheetName val="연수동"/>
      <sheetName val="1000 DB구축 부표"/>
      <sheetName val="6PILE  (돌출)"/>
      <sheetName val="청천내"/>
      <sheetName val="차액보증"/>
      <sheetName val="10월가격"/>
      <sheetName val="원형1호맨홀토공수량"/>
      <sheetName val="정부노임단가"/>
      <sheetName val="통신원가"/>
      <sheetName val="철거산출근거"/>
      <sheetName val="기계경비산출기준"/>
      <sheetName val="단가산출(변경없음)"/>
      <sheetName val="원본(갑지)"/>
      <sheetName val="판매96"/>
      <sheetName val="제-노임"/>
      <sheetName val="제직재"/>
      <sheetName val="금액집계"/>
      <sheetName val="기성금내역서"/>
      <sheetName val="원가"/>
      <sheetName val="운반"/>
      <sheetName val="UR2-Calculation"/>
      <sheetName val="GAEYO"/>
      <sheetName val="부속동"/>
      <sheetName val="공사개요(좌)"/>
      <sheetName val="직공비"/>
      <sheetName val="매입세율"/>
      <sheetName val="공사개요"/>
      <sheetName val="Sheet7"/>
      <sheetName val="어음광고주"/>
      <sheetName val="단위중량"/>
      <sheetName val="단가조사서"/>
      <sheetName val="목차"/>
      <sheetName val="가시설단위수량"/>
      <sheetName val="전기"/>
      <sheetName val="가로등기초"/>
      <sheetName val="단가표"/>
      <sheetName val="단"/>
      <sheetName val="copy"/>
      <sheetName val="내역서1999.8최종"/>
      <sheetName val="11.단가비교표_"/>
      <sheetName val="16.기계경비산출내역_"/>
      <sheetName val="토공정보"/>
      <sheetName val="예산M5A"/>
      <sheetName val="예산M2"/>
      <sheetName val="표지"/>
      <sheetName val="남양시작동자105노65기1.3화1.2"/>
      <sheetName val="지급자재"/>
      <sheetName val="계약내역서(을지)"/>
      <sheetName val="STORAGE"/>
      <sheetName val="토목주소"/>
      <sheetName val="프랜트면허"/>
      <sheetName val="별표 "/>
      <sheetName val="조명율표"/>
      <sheetName val="단가조사-2"/>
      <sheetName val="집계표"/>
      <sheetName val="VE절감"/>
      <sheetName val="물량표S"/>
      <sheetName val="금액내역서"/>
      <sheetName val="물가시세"/>
      <sheetName val="ITEM"/>
      <sheetName val="type-F"/>
      <sheetName val="견적대비 견적서"/>
      <sheetName val="토공계산서(부체도로)"/>
      <sheetName val="CTEMCOST"/>
      <sheetName val="FPA"/>
      <sheetName val="순수개발"/>
      <sheetName val="Data Vol"/>
      <sheetName val="차수"/>
      <sheetName val="공통가설"/>
      <sheetName val="전체"/>
      <sheetName val="Galaxy 소비자가격표"/>
      <sheetName val="교각1"/>
      <sheetName val="토공(우물통,기타) "/>
      <sheetName val="wall"/>
      <sheetName val="COPING"/>
      <sheetName val="AA3000"/>
      <sheetName val="AA3100"/>
      <sheetName val="비계"/>
      <sheetName val="AA3200"/>
      <sheetName val="동바리"/>
      <sheetName val="AA3300"/>
      <sheetName val="특수거푸집"/>
      <sheetName val="AA3400"/>
      <sheetName val="9GNG운반"/>
      <sheetName val="준검 내역서"/>
      <sheetName val="T13(P68~72,78)"/>
      <sheetName val="2"/>
      <sheetName val="여방토공 "/>
      <sheetName val="제잡비"/>
      <sheetName val="산출내역서집계표"/>
      <sheetName val="플랜트 설치"/>
      <sheetName val="교대(A1-A2)"/>
      <sheetName val="공사비집계"/>
      <sheetName val="건축"/>
      <sheetName val="B(함)일반수량"/>
      <sheetName val="산출근거"/>
      <sheetName val="백암비스타내역"/>
      <sheetName val="BASIC (2)"/>
      <sheetName val="첨부파일"/>
      <sheetName val="심사계산"/>
      <sheetName val="심사물량"/>
      <sheetName val="단면가정"/>
      <sheetName val="7.1 자재단가표(케이블)"/>
      <sheetName val="dt0301"/>
      <sheetName val="dtt0301"/>
      <sheetName val="기성"/>
      <sheetName val="날개벽수량표"/>
      <sheetName val="실행내역"/>
      <sheetName val="Oper Amount"/>
      <sheetName val="실적단가"/>
      <sheetName val="일위대가_복합"/>
      <sheetName val="일위대가_서비스"/>
      <sheetName val="장비집계"/>
      <sheetName val="8.PILE  (돌출)"/>
      <sheetName val="임차품의(농조)"/>
      <sheetName val="입출재고현황 (2)"/>
      <sheetName val="조도계산서 _도서_"/>
      <sheetName val="기계내역"/>
      <sheetName val="rate"/>
      <sheetName val="원가 (2)"/>
      <sheetName val="대치판정"/>
      <sheetName val="DRUM"/>
      <sheetName val="화재_탐지_설비"/>
      <sheetName val="소상_&quot;1&quot;"/>
      <sheetName val="실행"/>
      <sheetName val="LOAD-46"/>
      <sheetName val="부하(성남)"/>
      <sheetName val="목록"/>
      <sheetName val="내부부하"/>
      <sheetName val="일반수량총괄"/>
      <sheetName val="토공총괄"/>
      <sheetName val="골재수량"/>
      <sheetName val="레미콘집계"/>
      <sheetName val="주요자재"/>
      <sheetName val="타공종이기"/>
      <sheetName val="dtxl"/>
      <sheetName val="계약내력"/>
      <sheetName val="BUS제원1"/>
      <sheetName val="간지"/>
      <sheetName val="내역서 (2)"/>
      <sheetName val="총괄내역서"/>
      <sheetName val="(C)원내역"/>
      <sheetName val="원가계산"/>
      <sheetName val="사급자재"/>
      <sheetName val="기계경비(시간당)"/>
      <sheetName val="램머"/>
      <sheetName val="단가산출"/>
      <sheetName val="환경평가"/>
      <sheetName val="인구"/>
      <sheetName val="배수관공"/>
      <sheetName val="Sheet1 (2)"/>
      <sheetName val="단가목록"/>
      <sheetName val="맨홀토공"/>
      <sheetName val="설계내역(2001)"/>
      <sheetName val="본체"/>
      <sheetName val="토목"/>
      <sheetName val="건축집계표"/>
      <sheetName val="대창(장성)"/>
      <sheetName val="98수문일위"/>
      <sheetName val="진주방향"/>
      <sheetName val="유통망계획"/>
      <sheetName val="기준자료"/>
      <sheetName val="제품"/>
      <sheetName val="견적계산"/>
      <sheetName val="TRE TABLE"/>
      <sheetName val="예산대비"/>
      <sheetName val="공문"/>
      <sheetName val="AV시스템"/>
      <sheetName val="C1"/>
      <sheetName val="기성내역서표지"/>
      <sheetName val="sub"/>
      <sheetName val="(A)내역서"/>
      <sheetName val="값"/>
      <sheetName val="횡 연장"/>
      <sheetName val="호표"/>
      <sheetName val="공사비명세서"/>
      <sheetName val="지수"/>
      <sheetName val="일위대가표"/>
      <sheetName val="자료"/>
      <sheetName val="7단가"/>
      <sheetName val="약품공급2"/>
      <sheetName val="건축내역서"/>
      <sheetName val="CB"/>
      <sheetName val="단위수량"/>
      <sheetName val="변경갑지"/>
      <sheetName val="증감(갑지)"/>
      <sheetName val="손익차9월2"/>
      <sheetName val="소업1교"/>
      <sheetName val="품산출서"/>
      <sheetName val="DLA"/>
      <sheetName val=" 견적서"/>
      <sheetName val="cost"/>
      <sheetName val="우각부보강"/>
      <sheetName val="안정검토"/>
      <sheetName val="H-pile(298x299)"/>
      <sheetName val="H-pile(250x250)"/>
      <sheetName val="일위_파일"/>
      <sheetName val="산출금액내역"/>
      <sheetName val="연결임시"/>
      <sheetName val="단면검토"/>
      <sheetName val="_산근2_"/>
      <sheetName val="_산근4_"/>
      <sheetName val="_산근5_"/>
      <sheetName val="목표세부명세"/>
      <sheetName val="전선 및 전선관"/>
      <sheetName val="청주(철골발주의뢰서)"/>
      <sheetName val="정렬"/>
      <sheetName val="분전함신설"/>
      <sheetName val="접지1종"/>
      <sheetName val="11"/>
      <sheetName val="자재집계"/>
      <sheetName val="골재랑"/>
      <sheetName val="기초총괄"/>
      <sheetName val="구체총괄"/>
      <sheetName val="구체+기초총괄"/>
      <sheetName val="교대집계"/>
      <sheetName val="교대철근(구체)"/>
      <sheetName val="교대철근(기초)"/>
      <sheetName val="교대철근(구체+기초)"/>
      <sheetName val="교각집계"/>
      <sheetName val="교각철근(구체)"/>
      <sheetName val="교각철근 (기초)"/>
      <sheetName val="교각철근 (구체+기초)"/>
      <sheetName val="현장타설말뚝"/>
      <sheetName val="강재집계표"/>
      <sheetName val="원동교강재집계표"/>
      <sheetName val="자재테이블"/>
      <sheetName val="BQ_Utl_Off"/>
      <sheetName val="BREAKDOWN(철거설치)"/>
      <sheetName val="콘_재료분리(1)"/>
      <sheetName val="일위대가(계측기설치)"/>
      <sheetName val="A-4"/>
      <sheetName val="실행간접비용"/>
      <sheetName val="견내"/>
      <sheetName val="매립"/>
      <sheetName val="Cost bd-&quot;A&quot;"/>
      <sheetName val="3련 BOX"/>
      <sheetName val="NEYOK"/>
      <sheetName val="BOX"/>
      <sheetName val="단가표 "/>
      <sheetName val="배수내역 (2)"/>
      <sheetName val="48일위"/>
      <sheetName val="48수량"/>
      <sheetName val="22수량"/>
      <sheetName val="49일위"/>
      <sheetName val="22일위"/>
      <sheetName val="49수량"/>
      <sheetName val="설계명세서(선로)"/>
      <sheetName val="전기,계장"/>
      <sheetName val="품셈"/>
      <sheetName val="구조물공집계"/>
      <sheetName val="암거집계 "/>
      <sheetName val="암거구체수량"/>
      <sheetName val="암거구체"/>
      <sheetName val="날개벽집계표"/>
      <sheetName val="날개벽단위"/>
      <sheetName val="차수벽집계표"/>
      <sheetName val="차수벽"/>
      <sheetName val="PROCESS"/>
      <sheetName val="외주가공"/>
      <sheetName val="sun"/>
      <sheetName val="샘플표지"/>
      <sheetName val="7내역"/>
      <sheetName val="최종견"/>
      <sheetName val="예산M11A"/>
      <sheetName val="자료입력"/>
      <sheetName val="경사수로"/>
      <sheetName val="D16"/>
      <sheetName val="D25"/>
      <sheetName val="D22"/>
      <sheetName val="건축원가계산서"/>
      <sheetName val="자재운반단가일람표"/>
      <sheetName val="표지판단위"/>
      <sheetName val="설계"/>
      <sheetName val="FACTOR"/>
      <sheetName val="7.경제성결과"/>
      <sheetName val="물가연동제"/>
      <sheetName val="1. 설계조건 2.단면가정 3. 하중계산"/>
      <sheetName val="DATA 입력란"/>
      <sheetName val="I.설계조건"/>
      <sheetName val="시행예산"/>
      <sheetName val="시행후면적"/>
      <sheetName val="수지예산"/>
      <sheetName val="1-1"/>
      <sheetName val="차도조도계산"/>
      <sheetName val="실정공사비단가표"/>
      <sheetName val=" HIT-&gt;HMC 견적(3900)"/>
      <sheetName val="협조전"/>
      <sheetName val="단가대비"/>
      <sheetName val="소요자재"/>
      <sheetName val="일위대가(4층원격)"/>
      <sheetName val="ROOF(ALKALI)"/>
      <sheetName val="기초안정검토"/>
      <sheetName val="토사(PE)"/>
      <sheetName val="안정계산"/>
      <sheetName val="CAL"/>
      <sheetName val="공주-교대(A1)"/>
      <sheetName val="COVER-P"/>
      <sheetName val="guard(mac)"/>
      <sheetName val="기초단가"/>
      <sheetName val="토목공사"/>
      <sheetName val="수량집계"/>
      <sheetName val="자재일람"/>
      <sheetName val="수량산출서 (2)"/>
      <sheetName val="유림총괄"/>
      <sheetName val="대가표(품셈)"/>
      <sheetName val="8-1"/>
      <sheetName val="교차구"/>
      <sheetName val="총공사내역서"/>
      <sheetName val="우수"/>
      <sheetName val="기계경비"/>
      <sheetName val="간선계산"/>
      <sheetName val="노무비 근거"/>
      <sheetName val="Ekog10"/>
      <sheetName val="코드표"/>
      <sheetName val="총괄"/>
      <sheetName val="공사비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산수배수"/>
      <sheetName val="물가"/>
      <sheetName val="FAB별"/>
      <sheetName val="자재조사표(참고용)"/>
      <sheetName val="품셈집계표"/>
      <sheetName val="일반부표집계표"/>
      <sheetName val="연령현황"/>
      <sheetName val="__"/>
      <sheetName val="DIAPHRAGM"/>
      <sheetName val="자재"/>
      <sheetName val="원형맨홀수량"/>
      <sheetName val="기기리스트"/>
      <sheetName val="01"/>
      <sheetName val="연돌일위집계"/>
      <sheetName val="일위대가1"/>
      <sheetName val="본실행경비"/>
      <sheetName val="견적"/>
      <sheetName val="EQUIPMENT -2"/>
      <sheetName val="대림경상68억"/>
      <sheetName val="F1"/>
      <sheetName val="포장공자재집계표"/>
      <sheetName val="일반수량"/>
      <sheetName val="교대(A1)"/>
      <sheetName val="단가산출서"/>
      <sheetName val="위치"/>
      <sheetName val="다곡2교"/>
      <sheetName val="암거"/>
      <sheetName val="배수공"/>
      <sheetName val="BOQ(전체)"/>
      <sheetName val="1-3.조건,바닥판 "/>
      <sheetName val="월말"/>
      <sheetName val="데리네이타현황"/>
      <sheetName val="가정오수"/>
      <sheetName val="금융비용"/>
      <sheetName val="잔수량(작성)"/>
      <sheetName val="4안전율"/>
      <sheetName val="토공총괄표"/>
      <sheetName val="물건도(원본)"/>
      <sheetName val="99총공사내역서"/>
      <sheetName val="적용단위길이"/>
      <sheetName val="피벗테이블데이터분석"/>
      <sheetName val="특수기호강도거푸집"/>
      <sheetName val="종배수관면벽신"/>
      <sheetName val="종배수관(신)"/>
      <sheetName val="기본"/>
      <sheetName val="견적대비"/>
      <sheetName val="내역서(삼호)"/>
      <sheetName val="규격"/>
      <sheetName val="입고장부 (4)"/>
      <sheetName val="입찰견적보고서"/>
      <sheetName val="일반공사"/>
      <sheetName val="견적(갑지)"/>
      <sheetName val="대전-교대(A1-A2)"/>
      <sheetName val="암거공"/>
      <sheetName val="교통대책내역"/>
      <sheetName val="도근좌표"/>
      <sheetName val="수안보-MBR1"/>
      <sheetName val="주안3차A-A"/>
      <sheetName val="TYPE-A"/>
      <sheetName val="재1"/>
      <sheetName val="Controls"/>
      <sheetName val="자판실행"/>
      <sheetName val="맨홀토공산출"/>
      <sheetName val="입상내역"/>
      <sheetName val="AHU집계"/>
      <sheetName val="INPUT"/>
      <sheetName val="Macro(차단기)"/>
      <sheetName val="BQ(실행)"/>
      <sheetName val="JUCK"/>
      <sheetName val="요약&amp;결과"/>
      <sheetName val="배관배선 단가조사"/>
      <sheetName val="일위대가집계"/>
      <sheetName val="수량산출서 갑지"/>
      <sheetName val="원계약서"/>
      <sheetName val="총괄내역"/>
      <sheetName val="기초공"/>
      <sheetName val="총괄표"/>
      <sheetName val="전체현황"/>
      <sheetName val="지주목시비량산출서"/>
      <sheetName val="FRP내역서"/>
      <sheetName val="OPT"/>
      <sheetName val="SV"/>
      <sheetName val="부대내역"/>
      <sheetName val="실행내역서_"/>
      <sheetName val="1공구(을)"/>
      <sheetName val="XL4Poppy"/>
      <sheetName val="List"/>
    </sheetNames>
    <sheetDataSet>
      <sheetData sheetId="0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  <row r="301">
          <cell r="A301">
            <v>301</v>
          </cell>
        </row>
        <row r="302">
          <cell r="A302">
            <v>302</v>
          </cell>
        </row>
        <row r="303">
          <cell r="A303">
            <v>303</v>
          </cell>
        </row>
        <row r="304">
          <cell r="A304">
            <v>304</v>
          </cell>
        </row>
        <row r="305">
          <cell r="A305">
            <v>305</v>
          </cell>
        </row>
        <row r="306">
          <cell r="A306">
            <v>306</v>
          </cell>
        </row>
        <row r="307">
          <cell r="A307">
            <v>307</v>
          </cell>
        </row>
        <row r="308">
          <cell r="A308">
            <v>308</v>
          </cell>
        </row>
        <row r="309">
          <cell r="A309">
            <v>309</v>
          </cell>
        </row>
        <row r="310">
          <cell r="A310">
            <v>310</v>
          </cell>
        </row>
        <row r="311">
          <cell r="A311">
            <v>311</v>
          </cell>
        </row>
        <row r="312">
          <cell r="A312">
            <v>312</v>
          </cell>
        </row>
        <row r="313">
          <cell r="A313">
            <v>313</v>
          </cell>
        </row>
        <row r="314">
          <cell r="A314">
            <v>314</v>
          </cell>
        </row>
        <row r="315">
          <cell r="A315">
            <v>315</v>
          </cell>
        </row>
        <row r="316">
          <cell r="A316">
            <v>316</v>
          </cell>
        </row>
        <row r="317">
          <cell r="A317">
            <v>317</v>
          </cell>
        </row>
        <row r="318">
          <cell r="A318">
            <v>318</v>
          </cell>
        </row>
        <row r="319">
          <cell r="A319">
            <v>319</v>
          </cell>
        </row>
        <row r="320">
          <cell r="A320">
            <v>320</v>
          </cell>
        </row>
        <row r="321">
          <cell r="A321">
            <v>321</v>
          </cell>
        </row>
        <row r="322">
          <cell r="A322">
            <v>322</v>
          </cell>
        </row>
        <row r="323">
          <cell r="A323">
            <v>323</v>
          </cell>
        </row>
        <row r="324">
          <cell r="A324">
            <v>324</v>
          </cell>
        </row>
        <row r="325">
          <cell r="A325">
            <v>325</v>
          </cell>
        </row>
        <row r="326">
          <cell r="A326">
            <v>326</v>
          </cell>
        </row>
        <row r="327">
          <cell r="A327">
            <v>327</v>
          </cell>
        </row>
        <row r="328">
          <cell r="A328">
            <v>328</v>
          </cell>
        </row>
        <row r="329">
          <cell r="A329">
            <v>329</v>
          </cell>
        </row>
        <row r="330">
          <cell r="A330">
            <v>330</v>
          </cell>
        </row>
        <row r="331">
          <cell r="A331">
            <v>331</v>
          </cell>
        </row>
        <row r="332">
          <cell r="A332">
            <v>332</v>
          </cell>
        </row>
        <row r="333">
          <cell r="A333">
            <v>333</v>
          </cell>
        </row>
        <row r="334">
          <cell r="A334">
            <v>334</v>
          </cell>
        </row>
        <row r="335">
          <cell r="A335">
            <v>335</v>
          </cell>
        </row>
        <row r="336">
          <cell r="A336">
            <v>336</v>
          </cell>
        </row>
        <row r="337">
          <cell r="A337">
            <v>337</v>
          </cell>
        </row>
        <row r="338">
          <cell r="A338">
            <v>338</v>
          </cell>
        </row>
        <row r="339">
          <cell r="A339">
            <v>339</v>
          </cell>
        </row>
        <row r="340">
          <cell r="A340">
            <v>340</v>
          </cell>
        </row>
        <row r="341">
          <cell r="A341">
            <v>341</v>
          </cell>
        </row>
        <row r="342">
          <cell r="A342">
            <v>342</v>
          </cell>
        </row>
        <row r="343">
          <cell r="A343">
            <v>343</v>
          </cell>
        </row>
        <row r="344">
          <cell r="A344">
            <v>344</v>
          </cell>
        </row>
        <row r="345">
          <cell r="A345">
            <v>345</v>
          </cell>
        </row>
        <row r="346">
          <cell r="A346">
            <v>346</v>
          </cell>
        </row>
        <row r="347">
          <cell r="A347">
            <v>347</v>
          </cell>
        </row>
        <row r="348">
          <cell r="A348">
            <v>348</v>
          </cell>
        </row>
        <row r="349">
          <cell r="A349">
            <v>349</v>
          </cell>
        </row>
        <row r="350">
          <cell r="A350">
            <v>350</v>
          </cell>
        </row>
        <row r="351">
          <cell r="A351">
            <v>351</v>
          </cell>
        </row>
        <row r="352">
          <cell r="A352">
            <v>352</v>
          </cell>
        </row>
        <row r="353">
          <cell r="A353">
            <v>353</v>
          </cell>
        </row>
        <row r="354">
          <cell r="A354">
            <v>354</v>
          </cell>
        </row>
        <row r="355">
          <cell r="A355">
            <v>355</v>
          </cell>
        </row>
        <row r="356">
          <cell r="A356">
            <v>356</v>
          </cell>
        </row>
        <row r="357">
          <cell r="A357">
            <v>357</v>
          </cell>
        </row>
        <row r="358">
          <cell r="A358">
            <v>358</v>
          </cell>
        </row>
        <row r="359">
          <cell r="A359">
            <v>359</v>
          </cell>
        </row>
        <row r="360">
          <cell r="A360">
            <v>360</v>
          </cell>
        </row>
        <row r="361">
          <cell r="A361">
            <v>361</v>
          </cell>
        </row>
        <row r="362">
          <cell r="A362">
            <v>362</v>
          </cell>
        </row>
        <row r="363">
          <cell r="A363">
            <v>363</v>
          </cell>
        </row>
        <row r="364">
          <cell r="A364">
            <v>364</v>
          </cell>
        </row>
        <row r="365">
          <cell r="A365">
            <v>365</v>
          </cell>
        </row>
        <row r="366">
          <cell r="A366">
            <v>366</v>
          </cell>
        </row>
        <row r="367">
          <cell r="A367">
            <v>367</v>
          </cell>
        </row>
        <row r="368">
          <cell r="A368">
            <v>368</v>
          </cell>
        </row>
        <row r="369">
          <cell r="A369">
            <v>369</v>
          </cell>
        </row>
        <row r="370">
          <cell r="A370">
            <v>370</v>
          </cell>
        </row>
        <row r="371">
          <cell r="A371">
            <v>371</v>
          </cell>
        </row>
        <row r="372">
          <cell r="A372">
            <v>372</v>
          </cell>
        </row>
        <row r="373">
          <cell r="A373">
            <v>373</v>
          </cell>
        </row>
        <row r="374">
          <cell r="A374">
            <v>374</v>
          </cell>
        </row>
        <row r="375">
          <cell r="A375">
            <v>375</v>
          </cell>
        </row>
        <row r="376">
          <cell r="A376">
            <v>376</v>
          </cell>
        </row>
        <row r="377">
          <cell r="A377">
            <v>377</v>
          </cell>
        </row>
        <row r="378">
          <cell r="A378">
            <v>378</v>
          </cell>
        </row>
        <row r="379">
          <cell r="A379">
            <v>379</v>
          </cell>
        </row>
        <row r="380">
          <cell r="A380">
            <v>380</v>
          </cell>
        </row>
        <row r="381">
          <cell r="A381">
            <v>381</v>
          </cell>
        </row>
        <row r="382">
          <cell r="A382">
            <v>382</v>
          </cell>
        </row>
        <row r="383">
          <cell r="A383">
            <v>383</v>
          </cell>
        </row>
        <row r="384">
          <cell r="A384">
            <v>384</v>
          </cell>
        </row>
        <row r="385">
          <cell r="A385">
            <v>385</v>
          </cell>
        </row>
        <row r="386">
          <cell r="A386">
            <v>386</v>
          </cell>
        </row>
        <row r="387">
          <cell r="A387">
            <v>387</v>
          </cell>
        </row>
        <row r="388">
          <cell r="A388">
            <v>388</v>
          </cell>
        </row>
        <row r="389">
          <cell r="A389">
            <v>389</v>
          </cell>
        </row>
        <row r="390">
          <cell r="A390">
            <v>390</v>
          </cell>
        </row>
        <row r="391">
          <cell r="A391">
            <v>391</v>
          </cell>
        </row>
        <row r="392">
          <cell r="A392">
            <v>392</v>
          </cell>
        </row>
        <row r="393">
          <cell r="A393">
            <v>393</v>
          </cell>
        </row>
        <row r="394">
          <cell r="A394">
            <v>394</v>
          </cell>
        </row>
        <row r="395">
          <cell r="A395">
            <v>395</v>
          </cell>
        </row>
        <row r="396">
          <cell r="A396">
            <v>396</v>
          </cell>
        </row>
        <row r="397">
          <cell r="A397">
            <v>397</v>
          </cell>
        </row>
        <row r="398">
          <cell r="A398">
            <v>398</v>
          </cell>
        </row>
        <row r="399">
          <cell r="A399">
            <v>399</v>
          </cell>
        </row>
        <row r="400">
          <cell r="A400">
            <v>400</v>
          </cell>
        </row>
        <row r="401">
          <cell r="A401">
            <v>401</v>
          </cell>
        </row>
        <row r="402">
          <cell r="A402">
            <v>402</v>
          </cell>
        </row>
        <row r="403">
          <cell r="A403">
            <v>403</v>
          </cell>
        </row>
        <row r="404">
          <cell r="A404">
            <v>404</v>
          </cell>
        </row>
        <row r="405">
          <cell r="A405">
            <v>405</v>
          </cell>
        </row>
        <row r="406">
          <cell r="A406">
            <v>406</v>
          </cell>
        </row>
        <row r="407">
          <cell r="A407">
            <v>407</v>
          </cell>
        </row>
        <row r="408">
          <cell r="A408">
            <v>408</v>
          </cell>
        </row>
        <row r="409">
          <cell r="A409">
            <v>409</v>
          </cell>
        </row>
        <row r="410">
          <cell r="A410">
            <v>410</v>
          </cell>
        </row>
        <row r="411">
          <cell r="A411">
            <v>411</v>
          </cell>
        </row>
        <row r="412">
          <cell r="A412">
            <v>412</v>
          </cell>
        </row>
        <row r="413">
          <cell r="A413">
            <v>413</v>
          </cell>
        </row>
        <row r="414">
          <cell r="A414">
            <v>414</v>
          </cell>
        </row>
        <row r="415">
          <cell r="A415">
            <v>415</v>
          </cell>
        </row>
        <row r="416">
          <cell r="A416">
            <v>416</v>
          </cell>
        </row>
        <row r="417">
          <cell r="A417">
            <v>417</v>
          </cell>
        </row>
        <row r="418">
          <cell r="A418">
            <v>418</v>
          </cell>
        </row>
        <row r="419">
          <cell r="A419">
            <v>419</v>
          </cell>
        </row>
        <row r="420">
          <cell r="A420">
            <v>420</v>
          </cell>
        </row>
        <row r="421">
          <cell r="A421">
            <v>421</v>
          </cell>
        </row>
        <row r="422">
          <cell r="A422">
            <v>422</v>
          </cell>
        </row>
        <row r="423">
          <cell r="A423">
            <v>423</v>
          </cell>
        </row>
        <row r="424">
          <cell r="A424">
            <v>424</v>
          </cell>
        </row>
        <row r="425">
          <cell r="A425">
            <v>425</v>
          </cell>
        </row>
        <row r="426">
          <cell r="A426">
            <v>426</v>
          </cell>
        </row>
        <row r="427">
          <cell r="A427">
            <v>427</v>
          </cell>
        </row>
        <row r="428">
          <cell r="A428">
            <v>428</v>
          </cell>
        </row>
        <row r="429">
          <cell r="A429">
            <v>429</v>
          </cell>
        </row>
        <row r="430">
          <cell r="A430">
            <v>430</v>
          </cell>
        </row>
        <row r="431">
          <cell r="A431">
            <v>431</v>
          </cell>
        </row>
        <row r="432">
          <cell r="A432">
            <v>432</v>
          </cell>
        </row>
        <row r="433">
          <cell r="A433">
            <v>433</v>
          </cell>
        </row>
        <row r="434">
          <cell r="A434">
            <v>434</v>
          </cell>
        </row>
        <row r="435">
          <cell r="A435">
            <v>435</v>
          </cell>
        </row>
        <row r="436">
          <cell r="A436">
            <v>436</v>
          </cell>
        </row>
        <row r="437">
          <cell r="A437">
            <v>437</v>
          </cell>
        </row>
        <row r="438">
          <cell r="A438">
            <v>438</v>
          </cell>
        </row>
        <row r="439">
          <cell r="A439">
            <v>439</v>
          </cell>
        </row>
        <row r="440">
          <cell r="A440">
            <v>440</v>
          </cell>
        </row>
        <row r="441">
          <cell r="A441">
            <v>441</v>
          </cell>
        </row>
        <row r="442">
          <cell r="A442">
            <v>442</v>
          </cell>
        </row>
        <row r="443">
          <cell r="A443">
            <v>443</v>
          </cell>
        </row>
        <row r="444">
          <cell r="A444">
            <v>444</v>
          </cell>
        </row>
        <row r="445">
          <cell r="A445">
            <v>445</v>
          </cell>
        </row>
        <row r="446">
          <cell r="A446">
            <v>446</v>
          </cell>
        </row>
        <row r="447">
          <cell r="A447">
            <v>447</v>
          </cell>
        </row>
        <row r="448">
          <cell r="A448">
            <v>448</v>
          </cell>
        </row>
        <row r="449">
          <cell r="A449">
            <v>449</v>
          </cell>
        </row>
        <row r="450">
          <cell r="A450">
            <v>450</v>
          </cell>
        </row>
        <row r="451">
          <cell r="A451">
            <v>451</v>
          </cell>
        </row>
        <row r="452">
          <cell r="A452">
            <v>452</v>
          </cell>
        </row>
        <row r="453">
          <cell r="A453">
            <v>453</v>
          </cell>
        </row>
        <row r="454">
          <cell r="A454">
            <v>454</v>
          </cell>
        </row>
        <row r="455">
          <cell r="A455">
            <v>455</v>
          </cell>
        </row>
        <row r="456">
          <cell r="A456">
            <v>456</v>
          </cell>
        </row>
        <row r="457">
          <cell r="A457">
            <v>457</v>
          </cell>
        </row>
        <row r="458">
          <cell r="A458">
            <v>458</v>
          </cell>
        </row>
        <row r="459">
          <cell r="A459">
            <v>459</v>
          </cell>
        </row>
        <row r="460">
          <cell r="A460">
            <v>460</v>
          </cell>
        </row>
        <row r="461">
          <cell r="A461">
            <v>461</v>
          </cell>
        </row>
        <row r="462">
          <cell r="A462">
            <v>462</v>
          </cell>
        </row>
        <row r="463">
          <cell r="A463">
            <v>463</v>
          </cell>
        </row>
        <row r="464">
          <cell r="A464">
            <v>464</v>
          </cell>
        </row>
        <row r="465">
          <cell r="A465">
            <v>465</v>
          </cell>
        </row>
        <row r="466">
          <cell r="A466">
            <v>466</v>
          </cell>
        </row>
        <row r="467">
          <cell r="A467">
            <v>467</v>
          </cell>
        </row>
        <row r="468">
          <cell r="A468">
            <v>468</v>
          </cell>
        </row>
        <row r="469">
          <cell r="A469">
            <v>469</v>
          </cell>
        </row>
        <row r="470">
          <cell r="A470">
            <v>470</v>
          </cell>
        </row>
        <row r="471">
          <cell r="A471">
            <v>471</v>
          </cell>
        </row>
        <row r="472">
          <cell r="A472">
            <v>472</v>
          </cell>
        </row>
        <row r="473">
          <cell r="A473">
            <v>473</v>
          </cell>
        </row>
        <row r="474">
          <cell r="A474">
            <v>474</v>
          </cell>
        </row>
        <row r="475">
          <cell r="A475">
            <v>475</v>
          </cell>
        </row>
        <row r="476">
          <cell r="A476">
            <v>476</v>
          </cell>
        </row>
        <row r="477">
          <cell r="A477">
            <v>477</v>
          </cell>
        </row>
        <row r="478">
          <cell r="A478">
            <v>478</v>
          </cell>
        </row>
        <row r="479">
          <cell r="A479">
            <v>479</v>
          </cell>
        </row>
        <row r="480">
          <cell r="A480">
            <v>480</v>
          </cell>
        </row>
        <row r="481">
          <cell r="A481">
            <v>481</v>
          </cell>
        </row>
        <row r="482">
          <cell r="A482">
            <v>482</v>
          </cell>
        </row>
        <row r="483">
          <cell r="A483">
            <v>483</v>
          </cell>
        </row>
        <row r="484">
          <cell r="A484">
            <v>484</v>
          </cell>
        </row>
        <row r="485">
          <cell r="A485">
            <v>485</v>
          </cell>
        </row>
        <row r="486">
          <cell r="A486">
            <v>486</v>
          </cell>
        </row>
        <row r="487">
          <cell r="A487">
            <v>487</v>
          </cell>
        </row>
        <row r="488">
          <cell r="A488">
            <v>488</v>
          </cell>
        </row>
        <row r="489">
          <cell r="A489">
            <v>489</v>
          </cell>
        </row>
        <row r="490">
          <cell r="A490">
            <v>490</v>
          </cell>
        </row>
        <row r="491">
          <cell r="A491">
            <v>491</v>
          </cell>
        </row>
        <row r="492">
          <cell r="A492">
            <v>492</v>
          </cell>
        </row>
        <row r="493">
          <cell r="A493">
            <v>493</v>
          </cell>
        </row>
        <row r="494">
          <cell r="A494">
            <v>494</v>
          </cell>
        </row>
        <row r="495">
          <cell r="A495">
            <v>495</v>
          </cell>
        </row>
        <row r="496">
          <cell r="A496">
            <v>496</v>
          </cell>
        </row>
        <row r="497">
          <cell r="A497">
            <v>497</v>
          </cell>
        </row>
        <row r="498">
          <cell r="A498">
            <v>498</v>
          </cell>
        </row>
        <row r="499">
          <cell r="A499">
            <v>499</v>
          </cell>
        </row>
        <row r="500">
          <cell r="A500">
            <v>500</v>
          </cell>
        </row>
        <row r="501">
          <cell r="A501">
            <v>501</v>
          </cell>
        </row>
        <row r="502">
          <cell r="A502">
            <v>502</v>
          </cell>
        </row>
        <row r="503">
          <cell r="A503">
            <v>503</v>
          </cell>
        </row>
        <row r="504">
          <cell r="A504">
            <v>504</v>
          </cell>
        </row>
        <row r="505">
          <cell r="A505">
            <v>505</v>
          </cell>
        </row>
        <row r="506">
          <cell r="A506">
            <v>506</v>
          </cell>
        </row>
        <row r="507">
          <cell r="A507">
            <v>507</v>
          </cell>
        </row>
        <row r="508">
          <cell r="A508">
            <v>508</v>
          </cell>
        </row>
        <row r="509">
          <cell r="A509">
            <v>509</v>
          </cell>
        </row>
        <row r="510">
          <cell r="A510">
            <v>510</v>
          </cell>
        </row>
        <row r="511">
          <cell r="A511">
            <v>511</v>
          </cell>
        </row>
        <row r="512">
          <cell r="A512">
            <v>512</v>
          </cell>
        </row>
        <row r="513">
          <cell r="A513">
            <v>513</v>
          </cell>
        </row>
        <row r="514">
          <cell r="A514">
            <v>514</v>
          </cell>
        </row>
        <row r="515">
          <cell r="A515">
            <v>515</v>
          </cell>
        </row>
        <row r="516">
          <cell r="A516">
            <v>516</v>
          </cell>
        </row>
        <row r="517">
          <cell r="A517">
            <v>517</v>
          </cell>
        </row>
        <row r="518">
          <cell r="A518">
            <v>518</v>
          </cell>
        </row>
        <row r="519">
          <cell r="A519">
            <v>519</v>
          </cell>
        </row>
        <row r="520">
          <cell r="A520">
            <v>520</v>
          </cell>
        </row>
        <row r="521">
          <cell r="A521">
            <v>521</v>
          </cell>
        </row>
        <row r="522">
          <cell r="A522">
            <v>522</v>
          </cell>
        </row>
        <row r="523">
          <cell r="A523">
            <v>523</v>
          </cell>
        </row>
        <row r="524">
          <cell r="A524">
            <v>524</v>
          </cell>
        </row>
        <row r="525">
          <cell r="A525">
            <v>525</v>
          </cell>
        </row>
        <row r="526">
          <cell r="A526">
            <v>526</v>
          </cell>
        </row>
        <row r="527">
          <cell r="A527">
            <v>527</v>
          </cell>
        </row>
        <row r="528">
          <cell r="A528">
            <v>528</v>
          </cell>
        </row>
        <row r="529">
          <cell r="A529">
            <v>529</v>
          </cell>
        </row>
        <row r="530">
          <cell r="A530">
            <v>530</v>
          </cell>
        </row>
        <row r="531">
          <cell r="A531">
            <v>531</v>
          </cell>
        </row>
        <row r="532">
          <cell r="A532">
            <v>532</v>
          </cell>
        </row>
        <row r="533">
          <cell r="A533">
            <v>533</v>
          </cell>
        </row>
        <row r="534">
          <cell r="A534">
            <v>534</v>
          </cell>
        </row>
        <row r="535">
          <cell r="A535">
            <v>535</v>
          </cell>
        </row>
        <row r="536">
          <cell r="A536">
            <v>536</v>
          </cell>
        </row>
        <row r="537">
          <cell r="A537">
            <v>537</v>
          </cell>
        </row>
        <row r="538">
          <cell r="A538">
            <v>538</v>
          </cell>
        </row>
        <row r="539">
          <cell r="A539">
            <v>539</v>
          </cell>
        </row>
        <row r="540">
          <cell r="A540">
            <v>540</v>
          </cell>
        </row>
        <row r="541">
          <cell r="A541">
            <v>541</v>
          </cell>
        </row>
        <row r="542">
          <cell r="A542">
            <v>542</v>
          </cell>
        </row>
        <row r="543">
          <cell r="A543">
            <v>543</v>
          </cell>
        </row>
        <row r="544">
          <cell r="A544">
            <v>544</v>
          </cell>
        </row>
        <row r="545">
          <cell r="A545">
            <v>545</v>
          </cell>
        </row>
        <row r="546">
          <cell r="A546">
            <v>546</v>
          </cell>
        </row>
        <row r="547">
          <cell r="A547">
            <v>547</v>
          </cell>
        </row>
        <row r="548">
          <cell r="A548">
            <v>548</v>
          </cell>
        </row>
        <row r="549">
          <cell r="A549">
            <v>549</v>
          </cell>
        </row>
        <row r="550">
          <cell r="A550">
            <v>550</v>
          </cell>
        </row>
        <row r="551">
          <cell r="A551">
            <v>551</v>
          </cell>
        </row>
        <row r="552">
          <cell r="A552">
            <v>552</v>
          </cell>
        </row>
        <row r="553">
          <cell r="A553">
            <v>553</v>
          </cell>
        </row>
        <row r="554">
          <cell r="A554">
            <v>554</v>
          </cell>
        </row>
        <row r="555">
          <cell r="A555">
            <v>555</v>
          </cell>
        </row>
        <row r="556">
          <cell r="A556">
            <v>556</v>
          </cell>
        </row>
        <row r="557">
          <cell r="A557">
            <v>557</v>
          </cell>
        </row>
        <row r="558">
          <cell r="A558">
            <v>558</v>
          </cell>
        </row>
        <row r="559">
          <cell r="A559">
            <v>559</v>
          </cell>
        </row>
        <row r="560">
          <cell r="A560">
            <v>560</v>
          </cell>
        </row>
        <row r="561">
          <cell r="A561">
            <v>561</v>
          </cell>
        </row>
        <row r="562">
          <cell r="A562">
            <v>562</v>
          </cell>
        </row>
        <row r="563">
          <cell r="A563">
            <v>563</v>
          </cell>
        </row>
        <row r="564">
          <cell r="A564">
            <v>564</v>
          </cell>
        </row>
        <row r="565">
          <cell r="A565">
            <v>565</v>
          </cell>
        </row>
        <row r="566">
          <cell r="A566">
            <v>566</v>
          </cell>
        </row>
        <row r="567">
          <cell r="A567">
            <v>567</v>
          </cell>
        </row>
        <row r="568">
          <cell r="A568">
            <v>568</v>
          </cell>
        </row>
        <row r="569">
          <cell r="A569">
            <v>569</v>
          </cell>
        </row>
        <row r="570">
          <cell r="A570">
            <v>570</v>
          </cell>
        </row>
        <row r="571">
          <cell r="A571">
            <v>571</v>
          </cell>
        </row>
        <row r="572">
          <cell r="A572">
            <v>572</v>
          </cell>
        </row>
        <row r="573">
          <cell r="A573">
            <v>573</v>
          </cell>
        </row>
        <row r="574">
          <cell r="A574">
            <v>574</v>
          </cell>
        </row>
        <row r="575">
          <cell r="A575">
            <v>575</v>
          </cell>
        </row>
        <row r="576">
          <cell r="A576">
            <v>576</v>
          </cell>
        </row>
        <row r="577">
          <cell r="A577">
            <v>577</v>
          </cell>
        </row>
        <row r="578">
          <cell r="A578">
            <v>578</v>
          </cell>
        </row>
        <row r="579">
          <cell r="A579">
            <v>579</v>
          </cell>
        </row>
        <row r="580">
          <cell r="A580">
            <v>580</v>
          </cell>
        </row>
        <row r="581">
          <cell r="A581">
            <v>581</v>
          </cell>
        </row>
        <row r="582">
          <cell r="A582">
            <v>582</v>
          </cell>
        </row>
        <row r="583">
          <cell r="A583">
            <v>583</v>
          </cell>
        </row>
        <row r="584">
          <cell r="A584">
            <v>584</v>
          </cell>
        </row>
        <row r="585">
          <cell r="A585">
            <v>585</v>
          </cell>
        </row>
        <row r="586">
          <cell r="A586">
            <v>586</v>
          </cell>
        </row>
        <row r="587">
          <cell r="A587">
            <v>587</v>
          </cell>
        </row>
        <row r="588">
          <cell r="A588">
            <v>588</v>
          </cell>
        </row>
        <row r="589">
          <cell r="A589">
            <v>589</v>
          </cell>
        </row>
        <row r="590">
          <cell r="A590">
            <v>590</v>
          </cell>
        </row>
        <row r="591">
          <cell r="A591">
            <v>591</v>
          </cell>
        </row>
        <row r="592">
          <cell r="A592">
            <v>592</v>
          </cell>
        </row>
        <row r="593">
          <cell r="A593">
            <v>593</v>
          </cell>
        </row>
        <row r="594">
          <cell r="A594">
            <v>594</v>
          </cell>
        </row>
        <row r="595">
          <cell r="A595">
            <v>595</v>
          </cell>
        </row>
        <row r="596">
          <cell r="A596">
            <v>596</v>
          </cell>
        </row>
        <row r="597">
          <cell r="A597">
            <v>597</v>
          </cell>
        </row>
        <row r="598">
          <cell r="A598">
            <v>598</v>
          </cell>
        </row>
        <row r="599">
          <cell r="A599">
            <v>599</v>
          </cell>
        </row>
        <row r="600">
          <cell r="A600">
            <v>600</v>
          </cell>
        </row>
        <row r="601">
          <cell r="A601">
            <v>601</v>
          </cell>
        </row>
        <row r="602">
          <cell r="A602">
            <v>602</v>
          </cell>
        </row>
        <row r="603">
          <cell r="A603">
            <v>603</v>
          </cell>
        </row>
        <row r="604">
          <cell r="A604">
            <v>604</v>
          </cell>
        </row>
        <row r="605">
          <cell r="A605">
            <v>605</v>
          </cell>
        </row>
        <row r="606">
          <cell r="A606">
            <v>606</v>
          </cell>
        </row>
        <row r="607">
          <cell r="A607">
            <v>607</v>
          </cell>
        </row>
        <row r="608">
          <cell r="A608">
            <v>608</v>
          </cell>
        </row>
        <row r="609">
          <cell r="A609">
            <v>609</v>
          </cell>
        </row>
        <row r="610">
          <cell r="A610">
            <v>610</v>
          </cell>
        </row>
        <row r="611">
          <cell r="A611">
            <v>611</v>
          </cell>
        </row>
        <row r="612">
          <cell r="A612">
            <v>612</v>
          </cell>
        </row>
        <row r="613">
          <cell r="A613">
            <v>613</v>
          </cell>
        </row>
        <row r="614">
          <cell r="A614">
            <v>614</v>
          </cell>
        </row>
        <row r="615">
          <cell r="A615">
            <v>615</v>
          </cell>
        </row>
        <row r="616">
          <cell r="A616">
            <v>616</v>
          </cell>
        </row>
        <row r="617">
          <cell r="A617">
            <v>617</v>
          </cell>
        </row>
        <row r="618">
          <cell r="A618">
            <v>618</v>
          </cell>
        </row>
        <row r="619">
          <cell r="A619">
            <v>619</v>
          </cell>
        </row>
        <row r="620">
          <cell r="A620">
            <v>620</v>
          </cell>
        </row>
        <row r="621">
          <cell r="A621">
            <v>621</v>
          </cell>
        </row>
        <row r="622">
          <cell r="A622">
            <v>622</v>
          </cell>
        </row>
        <row r="623">
          <cell r="A623">
            <v>623</v>
          </cell>
        </row>
        <row r="624">
          <cell r="A624">
            <v>624</v>
          </cell>
        </row>
        <row r="625">
          <cell r="A625">
            <v>625</v>
          </cell>
        </row>
        <row r="626">
          <cell r="A626">
            <v>626</v>
          </cell>
        </row>
        <row r="627">
          <cell r="A627">
            <v>627</v>
          </cell>
        </row>
        <row r="628">
          <cell r="A628">
            <v>628</v>
          </cell>
        </row>
        <row r="629">
          <cell r="A629">
            <v>629</v>
          </cell>
        </row>
        <row r="630">
          <cell r="A630">
            <v>630</v>
          </cell>
        </row>
        <row r="631">
          <cell r="A631">
            <v>631</v>
          </cell>
        </row>
        <row r="632">
          <cell r="A632">
            <v>632</v>
          </cell>
        </row>
        <row r="633">
          <cell r="A633">
            <v>633</v>
          </cell>
        </row>
        <row r="634">
          <cell r="A634">
            <v>634</v>
          </cell>
        </row>
        <row r="635">
          <cell r="A635">
            <v>635</v>
          </cell>
        </row>
        <row r="636">
          <cell r="A636">
            <v>636</v>
          </cell>
        </row>
        <row r="637">
          <cell r="A637">
            <v>637</v>
          </cell>
        </row>
        <row r="638">
          <cell r="A638">
            <v>638</v>
          </cell>
        </row>
        <row r="639">
          <cell r="A639">
            <v>639</v>
          </cell>
        </row>
        <row r="640">
          <cell r="A640">
            <v>640</v>
          </cell>
        </row>
        <row r="641">
          <cell r="A641">
            <v>641</v>
          </cell>
        </row>
        <row r="642">
          <cell r="A642">
            <v>642</v>
          </cell>
        </row>
        <row r="643">
          <cell r="A643">
            <v>643</v>
          </cell>
        </row>
        <row r="644">
          <cell r="A644">
            <v>644</v>
          </cell>
        </row>
        <row r="645">
          <cell r="A645">
            <v>645</v>
          </cell>
        </row>
        <row r="646">
          <cell r="A646">
            <v>646</v>
          </cell>
        </row>
        <row r="647">
          <cell r="A647">
            <v>647</v>
          </cell>
        </row>
        <row r="648">
          <cell r="A648">
            <v>648</v>
          </cell>
        </row>
        <row r="649">
          <cell r="A649">
            <v>649</v>
          </cell>
        </row>
        <row r="650">
          <cell r="A650">
            <v>650</v>
          </cell>
        </row>
        <row r="651">
          <cell r="A651">
            <v>651</v>
          </cell>
        </row>
        <row r="652">
          <cell r="A652">
            <v>652</v>
          </cell>
        </row>
        <row r="653">
          <cell r="A653">
            <v>653</v>
          </cell>
        </row>
        <row r="654">
          <cell r="A654">
            <v>654</v>
          </cell>
        </row>
        <row r="655">
          <cell r="A655">
            <v>655</v>
          </cell>
        </row>
        <row r="656">
          <cell r="A656">
            <v>656</v>
          </cell>
        </row>
        <row r="657">
          <cell r="A657">
            <v>657</v>
          </cell>
        </row>
        <row r="658">
          <cell r="A658">
            <v>658</v>
          </cell>
        </row>
        <row r="659">
          <cell r="A659">
            <v>659</v>
          </cell>
        </row>
        <row r="660">
          <cell r="A660">
            <v>660</v>
          </cell>
        </row>
        <row r="661">
          <cell r="A661">
            <v>661</v>
          </cell>
        </row>
        <row r="662">
          <cell r="A662">
            <v>662</v>
          </cell>
        </row>
        <row r="663">
          <cell r="A663">
            <v>663</v>
          </cell>
        </row>
        <row r="664">
          <cell r="A664">
            <v>664</v>
          </cell>
        </row>
        <row r="665">
          <cell r="A665">
            <v>665</v>
          </cell>
        </row>
        <row r="666">
          <cell r="A666">
            <v>666</v>
          </cell>
        </row>
        <row r="667">
          <cell r="A667">
            <v>667</v>
          </cell>
        </row>
        <row r="668">
          <cell r="A668">
            <v>668</v>
          </cell>
        </row>
        <row r="669">
          <cell r="A669">
            <v>669</v>
          </cell>
        </row>
        <row r="670">
          <cell r="A670">
            <v>670</v>
          </cell>
        </row>
        <row r="671">
          <cell r="A671">
            <v>671</v>
          </cell>
        </row>
        <row r="672">
          <cell r="A672">
            <v>672</v>
          </cell>
        </row>
        <row r="673">
          <cell r="A673">
            <v>673</v>
          </cell>
        </row>
        <row r="674">
          <cell r="A674">
            <v>674</v>
          </cell>
        </row>
        <row r="675">
          <cell r="A675">
            <v>675</v>
          </cell>
        </row>
        <row r="676">
          <cell r="A676">
            <v>676</v>
          </cell>
        </row>
        <row r="677">
          <cell r="A677">
            <v>677</v>
          </cell>
        </row>
        <row r="678">
          <cell r="A678">
            <v>678</v>
          </cell>
        </row>
        <row r="679">
          <cell r="A679">
            <v>679</v>
          </cell>
        </row>
        <row r="680">
          <cell r="A680">
            <v>680</v>
          </cell>
        </row>
        <row r="681">
          <cell r="A681">
            <v>681</v>
          </cell>
        </row>
        <row r="682">
          <cell r="A682">
            <v>682</v>
          </cell>
        </row>
        <row r="683">
          <cell r="A683">
            <v>683</v>
          </cell>
        </row>
        <row r="684">
          <cell r="A684">
            <v>684</v>
          </cell>
        </row>
        <row r="685">
          <cell r="A685">
            <v>685</v>
          </cell>
        </row>
        <row r="686">
          <cell r="A686">
            <v>686</v>
          </cell>
        </row>
        <row r="687">
          <cell r="A687">
            <v>687</v>
          </cell>
        </row>
        <row r="688">
          <cell r="A688">
            <v>688</v>
          </cell>
        </row>
        <row r="689">
          <cell r="A689">
            <v>689</v>
          </cell>
        </row>
        <row r="690">
          <cell r="A690">
            <v>690</v>
          </cell>
        </row>
        <row r="691">
          <cell r="A691">
            <v>691</v>
          </cell>
        </row>
        <row r="692">
          <cell r="A692">
            <v>692</v>
          </cell>
        </row>
        <row r="693">
          <cell r="A693">
            <v>693</v>
          </cell>
        </row>
        <row r="694">
          <cell r="A694">
            <v>694</v>
          </cell>
        </row>
        <row r="695">
          <cell r="A695">
            <v>695</v>
          </cell>
        </row>
        <row r="696">
          <cell r="A696">
            <v>696</v>
          </cell>
        </row>
        <row r="697">
          <cell r="A697">
            <v>697</v>
          </cell>
        </row>
        <row r="698">
          <cell r="A698">
            <v>698</v>
          </cell>
        </row>
        <row r="699">
          <cell r="A699">
            <v>699</v>
          </cell>
        </row>
        <row r="700">
          <cell r="A700">
            <v>700</v>
          </cell>
        </row>
        <row r="701">
          <cell r="A701">
            <v>701</v>
          </cell>
        </row>
        <row r="702">
          <cell r="A702">
            <v>702</v>
          </cell>
        </row>
        <row r="703">
          <cell r="A703">
            <v>703</v>
          </cell>
        </row>
        <row r="704">
          <cell r="A704">
            <v>704</v>
          </cell>
        </row>
        <row r="705">
          <cell r="A705">
            <v>705</v>
          </cell>
        </row>
        <row r="706">
          <cell r="A706">
            <v>706</v>
          </cell>
        </row>
        <row r="707">
          <cell r="A707">
            <v>707</v>
          </cell>
        </row>
        <row r="708">
          <cell r="A708">
            <v>708</v>
          </cell>
        </row>
        <row r="709">
          <cell r="A709">
            <v>709</v>
          </cell>
        </row>
        <row r="710">
          <cell r="A710">
            <v>710</v>
          </cell>
        </row>
        <row r="711">
          <cell r="A711">
            <v>711</v>
          </cell>
        </row>
        <row r="712">
          <cell r="A712">
            <v>712</v>
          </cell>
        </row>
        <row r="713">
          <cell r="A713">
            <v>713</v>
          </cell>
        </row>
        <row r="714">
          <cell r="A714">
            <v>714</v>
          </cell>
        </row>
        <row r="715">
          <cell r="A715">
            <v>715</v>
          </cell>
        </row>
        <row r="716">
          <cell r="A716">
            <v>716</v>
          </cell>
        </row>
        <row r="717">
          <cell r="A717">
            <v>717</v>
          </cell>
        </row>
        <row r="718">
          <cell r="A718">
            <v>718</v>
          </cell>
        </row>
        <row r="719">
          <cell r="A719">
            <v>719</v>
          </cell>
        </row>
        <row r="720">
          <cell r="A720">
            <v>720</v>
          </cell>
        </row>
        <row r="721">
          <cell r="A721">
            <v>721</v>
          </cell>
        </row>
        <row r="722">
          <cell r="A722">
            <v>722</v>
          </cell>
        </row>
        <row r="723">
          <cell r="A723">
            <v>723</v>
          </cell>
        </row>
        <row r="724">
          <cell r="A724">
            <v>724</v>
          </cell>
        </row>
        <row r="725">
          <cell r="A725">
            <v>725</v>
          </cell>
        </row>
        <row r="726">
          <cell r="A726">
            <v>726</v>
          </cell>
        </row>
        <row r="727">
          <cell r="A727">
            <v>727</v>
          </cell>
        </row>
        <row r="728">
          <cell r="A728">
            <v>728</v>
          </cell>
        </row>
        <row r="729">
          <cell r="A729">
            <v>729</v>
          </cell>
        </row>
        <row r="730">
          <cell r="A730">
            <v>730</v>
          </cell>
        </row>
        <row r="731">
          <cell r="A731">
            <v>731</v>
          </cell>
        </row>
        <row r="732">
          <cell r="A732">
            <v>732</v>
          </cell>
        </row>
        <row r="733">
          <cell r="A733">
            <v>733</v>
          </cell>
        </row>
        <row r="734">
          <cell r="A734">
            <v>734</v>
          </cell>
        </row>
        <row r="735">
          <cell r="A735">
            <v>735</v>
          </cell>
        </row>
        <row r="736">
          <cell r="A736">
            <v>736</v>
          </cell>
        </row>
        <row r="737">
          <cell r="A737">
            <v>737</v>
          </cell>
        </row>
        <row r="738">
          <cell r="A738">
            <v>738</v>
          </cell>
        </row>
        <row r="739">
          <cell r="A739">
            <v>739</v>
          </cell>
        </row>
        <row r="740">
          <cell r="A740">
            <v>740</v>
          </cell>
        </row>
        <row r="741">
          <cell r="A741">
            <v>741</v>
          </cell>
        </row>
        <row r="742">
          <cell r="A742">
            <v>742</v>
          </cell>
        </row>
        <row r="743">
          <cell r="A743">
            <v>743</v>
          </cell>
        </row>
        <row r="744">
          <cell r="A744">
            <v>744</v>
          </cell>
        </row>
        <row r="745">
          <cell r="A745">
            <v>745</v>
          </cell>
        </row>
        <row r="746">
          <cell r="A746">
            <v>746</v>
          </cell>
        </row>
        <row r="747">
          <cell r="A747">
            <v>747</v>
          </cell>
        </row>
        <row r="748">
          <cell r="A748">
            <v>748</v>
          </cell>
        </row>
        <row r="749">
          <cell r="A749">
            <v>749</v>
          </cell>
        </row>
        <row r="750">
          <cell r="A750">
            <v>750</v>
          </cell>
        </row>
        <row r="751">
          <cell r="A751">
            <v>751</v>
          </cell>
        </row>
        <row r="752">
          <cell r="A752">
            <v>752</v>
          </cell>
        </row>
        <row r="753">
          <cell r="A753">
            <v>753</v>
          </cell>
        </row>
        <row r="754">
          <cell r="A754">
            <v>754</v>
          </cell>
        </row>
        <row r="755">
          <cell r="A755">
            <v>755</v>
          </cell>
        </row>
        <row r="756">
          <cell r="A756">
            <v>756</v>
          </cell>
        </row>
        <row r="757">
          <cell r="A757">
            <v>757</v>
          </cell>
        </row>
        <row r="758">
          <cell r="A758">
            <v>758</v>
          </cell>
        </row>
        <row r="759">
          <cell r="A759">
            <v>759</v>
          </cell>
        </row>
        <row r="760">
          <cell r="A760">
            <v>760</v>
          </cell>
        </row>
        <row r="761">
          <cell r="A761">
            <v>761</v>
          </cell>
        </row>
        <row r="762">
          <cell r="A762">
            <v>762</v>
          </cell>
        </row>
        <row r="763">
          <cell r="A763">
            <v>763</v>
          </cell>
        </row>
        <row r="764">
          <cell r="A764">
            <v>764</v>
          </cell>
        </row>
        <row r="765">
          <cell r="A765">
            <v>765</v>
          </cell>
        </row>
        <row r="766">
          <cell r="A766">
            <v>766</v>
          </cell>
        </row>
        <row r="767">
          <cell r="A767">
            <v>767</v>
          </cell>
        </row>
        <row r="768">
          <cell r="A768">
            <v>768</v>
          </cell>
        </row>
        <row r="769">
          <cell r="A769">
            <v>769</v>
          </cell>
        </row>
        <row r="770">
          <cell r="A770">
            <v>770</v>
          </cell>
        </row>
        <row r="771">
          <cell r="A771">
            <v>771</v>
          </cell>
        </row>
        <row r="772">
          <cell r="A772">
            <v>772</v>
          </cell>
        </row>
        <row r="773">
          <cell r="A773">
            <v>773</v>
          </cell>
        </row>
        <row r="774">
          <cell r="A774">
            <v>774</v>
          </cell>
        </row>
        <row r="775">
          <cell r="A775">
            <v>775</v>
          </cell>
        </row>
        <row r="776">
          <cell r="A776">
            <v>776</v>
          </cell>
        </row>
        <row r="777">
          <cell r="A777">
            <v>777</v>
          </cell>
        </row>
        <row r="778">
          <cell r="A778">
            <v>778</v>
          </cell>
        </row>
        <row r="779">
          <cell r="A779">
            <v>779</v>
          </cell>
        </row>
        <row r="780">
          <cell r="A780">
            <v>780</v>
          </cell>
        </row>
        <row r="781">
          <cell r="A781">
            <v>781</v>
          </cell>
        </row>
        <row r="782">
          <cell r="A782">
            <v>782</v>
          </cell>
        </row>
        <row r="783">
          <cell r="A783">
            <v>783</v>
          </cell>
        </row>
        <row r="784">
          <cell r="A784">
            <v>784</v>
          </cell>
        </row>
        <row r="785">
          <cell r="A785">
            <v>785</v>
          </cell>
        </row>
        <row r="786">
          <cell r="A786">
            <v>786</v>
          </cell>
        </row>
        <row r="787">
          <cell r="A787">
            <v>787</v>
          </cell>
        </row>
        <row r="788">
          <cell r="A788">
            <v>788</v>
          </cell>
        </row>
        <row r="789">
          <cell r="A789">
            <v>789</v>
          </cell>
        </row>
        <row r="790">
          <cell r="A790">
            <v>790</v>
          </cell>
        </row>
        <row r="791">
          <cell r="A791">
            <v>791</v>
          </cell>
        </row>
        <row r="792">
          <cell r="A792">
            <v>792</v>
          </cell>
        </row>
        <row r="793">
          <cell r="A793">
            <v>793</v>
          </cell>
        </row>
        <row r="794">
          <cell r="A794">
            <v>794</v>
          </cell>
        </row>
        <row r="795">
          <cell r="A795">
            <v>795</v>
          </cell>
        </row>
        <row r="796">
          <cell r="A796">
            <v>796</v>
          </cell>
        </row>
        <row r="797">
          <cell r="A797">
            <v>797</v>
          </cell>
        </row>
        <row r="798">
          <cell r="A798">
            <v>798</v>
          </cell>
        </row>
        <row r="799">
          <cell r="A799">
            <v>799</v>
          </cell>
        </row>
        <row r="800">
          <cell r="A800">
            <v>800</v>
          </cell>
        </row>
        <row r="801">
          <cell r="A801">
            <v>801</v>
          </cell>
        </row>
        <row r="802">
          <cell r="A802">
            <v>802</v>
          </cell>
        </row>
        <row r="803">
          <cell r="A803">
            <v>803</v>
          </cell>
        </row>
        <row r="804">
          <cell r="A804">
            <v>804</v>
          </cell>
        </row>
        <row r="805">
          <cell r="A805">
            <v>805</v>
          </cell>
        </row>
        <row r="806">
          <cell r="A806">
            <v>806</v>
          </cell>
        </row>
        <row r="807">
          <cell r="A807">
            <v>807</v>
          </cell>
        </row>
        <row r="808">
          <cell r="A808">
            <v>808</v>
          </cell>
        </row>
        <row r="809">
          <cell r="A809">
            <v>809</v>
          </cell>
        </row>
        <row r="810">
          <cell r="A810">
            <v>810</v>
          </cell>
        </row>
        <row r="811">
          <cell r="A811">
            <v>811</v>
          </cell>
        </row>
        <row r="812">
          <cell r="A812">
            <v>812</v>
          </cell>
        </row>
        <row r="813">
          <cell r="A813">
            <v>813</v>
          </cell>
        </row>
        <row r="814">
          <cell r="A814">
            <v>814</v>
          </cell>
        </row>
        <row r="815">
          <cell r="A815">
            <v>815</v>
          </cell>
        </row>
        <row r="816">
          <cell r="A816">
            <v>816</v>
          </cell>
        </row>
        <row r="817">
          <cell r="A817">
            <v>817</v>
          </cell>
        </row>
        <row r="818">
          <cell r="A818">
            <v>818</v>
          </cell>
        </row>
        <row r="819">
          <cell r="A819">
            <v>819</v>
          </cell>
        </row>
        <row r="820">
          <cell r="A820">
            <v>820</v>
          </cell>
        </row>
        <row r="821">
          <cell r="A821">
            <v>821</v>
          </cell>
        </row>
        <row r="822">
          <cell r="A822">
            <v>822</v>
          </cell>
        </row>
        <row r="823">
          <cell r="A823">
            <v>823</v>
          </cell>
        </row>
        <row r="824">
          <cell r="A824">
            <v>824</v>
          </cell>
        </row>
        <row r="825">
          <cell r="A825">
            <v>825</v>
          </cell>
        </row>
        <row r="826">
          <cell r="A826">
            <v>826</v>
          </cell>
        </row>
        <row r="827">
          <cell r="A827">
            <v>827</v>
          </cell>
        </row>
        <row r="828">
          <cell r="A828">
            <v>828</v>
          </cell>
        </row>
        <row r="829">
          <cell r="A829">
            <v>829</v>
          </cell>
        </row>
        <row r="830">
          <cell r="A830">
            <v>830</v>
          </cell>
        </row>
        <row r="831">
          <cell r="A831">
            <v>831</v>
          </cell>
        </row>
        <row r="832">
          <cell r="A832">
            <v>832</v>
          </cell>
        </row>
        <row r="833">
          <cell r="A833">
            <v>833</v>
          </cell>
        </row>
        <row r="834">
          <cell r="A834">
            <v>834</v>
          </cell>
        </row>
        <row r="835">
          <cell r="A835">
            <v>835</v>
          </cell>
        </row>
        <row r="836">
          <cell r="A836">
            <v>836</v>
          </cell>
        </row>
        <row r="837">
          <cell r="A837">
            <v>837</v>
          </cell>
        </row>
        <row r="838">
          <cell r="A838">
            <v>838</v>
          </cell>
        </row>
        <row r="839">
          <cell r="A839">
            <v>839</v>
          </cell>
        </row>
        <row r="840">
          <cell r="A840">
            <v>840</v>
          </cell>
        </row>
        <row r="841">
          <cell r="A841">
            <v>841</v>
          </cell>
        </row>
        <row r="842">
          <cell r="A842">
            <v>842</v>
          </cell>
        </row>
        <row r="843">
          <cell r="A843">
            <v>843</v>
          </cell>
        </row>
        <row r="844">
          <cell r="A844">
            <v>844</v>
          </cell>
        </row>
        <row r="845">
          <cell r="A845">
            <v>845</v>
          </cell>
        </row>
        <row r="846">
          <cell r="A846">
            <v>846</v>
          </cell>
        </row>
        <row r="847">
          <cell r="A847">
            <v>847</v>
          </cell>
        </row>
        <row r="848">
          <cell r="A848">
            <v>848</v>
          </cell>
        </row>
        <row r="849">
          <cell r="A849">
            <v>849</v>
          </cell>
        </row>
        <row r="850">
          <cell r="A850">
            <v>850</v>
          </cell>
        </row>
        <row r="851">
          <cell r="A851">
            <v>851</v>
          </cell>
        </row>
        <row r="852">
          <cell r="A852">
            <v>852</v>
          </cell>
        </row>
        <row r="853">
          <cell r="A853">
            <v>853</v>
          </cell>
        </row>
        <row r="854">
          <cell r="A854">
            <v>854</v>
          </cell>
        </row>
        <row r="855">
          <cell r="A855">
            <v>855</v>
          </cell>
        </row>
        <row r="856">
          <cell r="A856">
            <v>856</v>
          </cell>
        </row>
        <row r="857">
          <cell r="A857">
            <v>857</v>
          </cell>
        </row>
        <row r="858">
          <cell r="A858">
            <v>858</v>
          </cell>
        </row>
        <row r="859">
          <cell r="A859">
            <v>859</v>
          </cell>
        </row>
        <row r="860">
          <cell r="A860">
            <v>860</v>
          </cell>
        </row>
        <row r="861">
          <cell r="A861">
            <v>861</v>
          </cell>
        </row>
        <row r="862">
          <cell r="A862">
            <v>862</v>
          </cell>
        </row>
        <row r="863">
          <cell r="A863">
            <v>863</v>
          </cell>
        </row>
        <row r="864">
          <cell r="A864">
            <v>864</v>
          </cell>
        </row>
        <row r="865">
          <cell r="A865">
            <v>865</v>
          </cell>
        </row>
        <row r="866">
          <cell r="A866">
            <v>866</v>
          </cell>
        </row>
        <row r="867">
          <cell r="A867">
            <v>867</v>
          </cell>
        </row>
        <row r="868">
          <cell r="A868">
            <v>868</v>
          </cell>
        </row>
        <row r="869">
          <cell r="A869">
            <v>869</v>
          </cell>
        </row>
        <row r="870">
          <cell r="A870">
            <v>870</v>
          </cell>
        </row>
        <row r="871">
          <cell r="A871">
            <v>871</v>
          </cell>
        </row>
        <row r="872">
          <cell r="A872">
            <v>872</v>
          </cell>
        </row>
        <row r="873">
          <cell r="A873">
            <v>873</v>
          </cell>
        </row>
        <row r="874">
          <cell r="A874">
            <v>874</v>
          </cell>
        </row>
        <row r="875">
          <cell r="A875">
            <v>875</v>
          </cell>
        </row>
        <row r="876">
          <cell r="A876">
            <v>876</v>
          </cell>
        </row>
        <row r="877">
          <cell r="A877">
            <v>877</v>
          </cell>
        </row>
        <row r="878">
          <cell r="A878">
            <v>878</v>
          </cell>
        </row>
        <row r="879">
          <cell r="A879">
            <v>879</v>
          </cell>
        </row>
        <row r="880">
          <cell r="A880">
            <v>880</v>
          </cell>
        </row>
        <row r="881">
          <cell r="A881">
            <v>881</v>
          </cell>
        </row>
        <row r="882">
          <cell r="A882">
            <v>882</v>
          </cell>
        </row>
        <row r="883">
          <cell r="A883">
            <v>883</v>
          </cell>
        </row>
        <row r="884">
          <cell r="A884">
            <v>884</v>
          </cell>
        </row>
        <row r="885">
          <cell r="A885">
            <v>885</v>
          </cell>
        </row>
        <row r="886">
          <cell r="A886">
            <v>886</v>
          </cell>
        </row>
        <row r="887">
          <cell r="A887">
            <v>887</v>
          </cell>
        </row>
        <row r="888">
          <cell r="A888">
            <v>888</v>
          </cell>
        </row>
        <row r="889">
          <cell r="A889">
            <v>889</v>
          </cell>
        </row>
        <row r="890">
          <cell r="A890">
            <v>890</v>
          </cell>
        </row>
        <row r="891">
          <cell r="A891">
            <v>891</v>
          </cell>
        </row>
        <row r="892">
          <cell r="A892">
            <v>892</v>
          </cell>
        </row>
        <row r="893">
          <cell r="A893">
            <v>893</v>
          </cell>
        </row>
        <row r="894">
          <cell r="A894">
            <v>894</v>
          </cell>
        </row>
        <row r="895">
          <cell r="A895">
            <v>895</v>
          </cell>
        </row>
        <row r="896">
          <cell r="A896">
            <v>896</v>
          </cell>
        </row>
        <row r="897">
          <cell r="A897">
            <v>897</v>
          </cell>
        </row>
        <row r="898">
          <cell r="A898">
            <v>898</v>
          </cell>
        </row>
        <row r="899">
          <cell r="A899">
            <v>899</v>
          </cell>
        </row>
        <row r="900">
          <cell r="A900">
            <v>900</v>
          </cell>
        </row>
        <row r="901">
          <cell r="A901">
            <v>901</v>
          </cell>
        </row>
        <row r="902">
          <cell r="A902">
            <v>902</v>
          </cell>
        </row>
        <row r="903">
          <cell r="A903">
            <v>903</v>
          </cell>
        </row>
        <row r="904">
          <cell r="A904">
            <v>904</v>
          </cell>
        </row>
        <row r="905">
          <cell r="A905">
            <v>905</v>
          </cell>
        </row>
        <row r="906">
          <cell r="A906">
            <v>906</v>
          </cell>
        </row>
        <row r="907">
          <cell r="A907">
            <v>907</v>
          </cell>
        </row>
        <row r="908">
          <cell r="A908">
            <v>908</v>
          </cell>
        </row>
        <row r="909">
          <cell r="A909">
            <v>909</v>
          </cell>
        </row>
        <row r="910">
          <cell r="A910">
            <v>910</v>
          </cell>
        </row>
        <row r="911">
          <cell r="A911">
            <v>911</v>
          </cell>
        </row>
        <row r="912">
          <cell r="A912">
            <v>912</v>
          </cell>
        </row>
        <row r="913">
          <cell r="A913">
            <v>913</v>
          </cell>
        </row>
        <row r="914">
          <cell r="A914">
            <v>914</v>
          </cell>
        </row>
        <row r="915">
          <cell r="A915">
            <v>915</v>
          </cell>
        </row>
        <row r="916">
          <cell r="A916">
            <v>916</v>
          </cell>
        </row>
        <row r="917">
          <cell r="A917">
            <v>917</v>
          </cell>
        </row>
        <row r="918">
          <cell r="A918">
            <v>918</v>
          </cell>
        </row>
        <row r="919">
          <cell r="A919">
            <v>919</v>
          </cell>
        </row>
        <row r="920">
          <cell r="A920">
            <v>920</v>
          </cell>
        </row>
        <row r="921">
          <cell r="A921">
            <v>921</v>
          </cell>
        </row>
        <row r="922">
          <cell r="A922">
            <v>922</v>
          </cell>
        </row>
        <row r="923">
          <cell r="A923">
            <v>923</v>
          </cell>
        </row>
        <row r="924">
          <cell r="A924">
            <v>924</v>
          </cell>
        </row>
        <row r="925">
          <cell r="A925">
            <v>925</v>
          </cell>
        </row>
        <row r="926">
          <cell r="A926">
            <v>926</v>
          </cell>
        </row>
        <row r="927">
          <cell r="A927">
            <v>927</v>
          </cell>
        </row>
        <row r="928">
          <cell r="A928">
            <v>928</v>
          </cell>
        </row>
        <row r="929">
          <cell r="A929">
            <v>929</v>
          </cell>
        </row>
        <row r="930">
          <cell r="A930">
            <v>930</v>
          </cell>
        </row>
        <row r="931">
          <cell r="A931">
            <v>931</v>
          </cell>
        </row>
        <row r="932">
          <cell r="A932">
            <v>932</v>
          </cell>
        </row>
        <row r="933">
          <cell r="A933">
            <v>933</v>
          </cell>
        </row>
        <row r="934">
          <cell r="A934">
            <v>934</v>
          </cell>
        </row>
        <row r="935">
          <cell r="A935">
            <v>935</v>
          </cell>
        </row>
        <row r="936">
          <cell r="A936">
            <v>936</v>
          </cell>
        </row>
        <row r="937">
          <cell r="A937">
            <v>937</v>
          </cell>
        </row>
        <row r="938">
          <cell r="A938">
            <v>938</v>
          </cell>
        </row>
        <row r="939">
          <cell r="A939">
            <v>939</v>
          </cell>
        </row>
        <row r="940">
          <cell r="A940">
            <v>940</v>
          </cell>
        </row>
        <row r="941">
          <cell r="A941">
            <v>941</v>
          </cell>
        </row>
        <row r="942">
          <cell r="A942">
            <v>942</v>
          </cell>
        </row>
        <row r="943">
          <cell r="A943">
            <v>943</v>
          </cell>
        </row>
        <row r="944">
          <cell r="A944">
            <v>944</v>
          </cell>
        </row>
        <row r="945">
          <cell r="A945">
            <v>945</v>
          </cell>
        </row>
        <row r="946">
          <cell r="A946">
            <v>946</v>
          </cell>
        </row>
        <row r="947">
          <cell r="A947">
            <v>947</v>
          </cell>
        </row>
        <row r="948">
          <cell r="A948">
            <v>948</v>
          </cell>
        </row>
        <row r="949">
          <cell r="A949">
            <v>949</v>
          </cell>
        </row>
        <row r="950">
          <cell r="A950">
            <v>950</v>
          </cell>
        </row>
        <row r="951">
          <cell r="A951">
            <v>951</v>
          </cell>
        </row>
        <row r="952">
          <cell r="A952">
            <v>952</v>
          </cell>
        </row>
        <row r="953">
          <cell r="A953">
            <v>953</v>
          </cell>
        </row>
        <row r="954">
          <cell r="A954">
            <v>954</v>
          </cell>
        </row>
        <row r="955">
          <cell r="A955">
            <v>955</v>
          </cell>
        </row>
        <row r="956">
          <cell r="A956">
            <v>956</v>
          </cell>
        </row>
        <row r="957">
          <cell r="A957">
            <v>957</v>
          </cell>
        </row>
        <row r="958">
          <cell r="A958">
            <v>958</v>
          </cell>
        </row>
        <row r="959">
          <cell r="A959">
            <v>959</v>
          </cell>
        </row>
        <row r="960">
          <cell r="A960">
            <v>960</v>
          </cell>
        </row>
        <row r="961">
          <cell r="A961">
            <v>961</v>
          </cell>
        </row>
        <row r="962">
          <cell r="A962">
            <v>962</v>
          </cell>
        </row>
        <row r="963">
          <cell r="A963">
            <v>963</v>
          </cell>
        </row>
        <row r="964">
          <cell r="A964">
            <v>964</v>
          </cell>
        </row>
        <row r="965">
          <cell r="A965">
            <v>965</v>
          </cell>
        </row>
        <row r="966">
          <cell r="A966">
            <v>966</v>
          </cell>
        </row>
        <row r="967">
          <cell r="A967">
            <v>967</v>
          </cell>
        </row>
        <row r="968">
          <cell r="A968">
            <v>968</v>
          </cell>
        </row>
        <row r="969">
          <cell r="A969">
            <v>969</v>
          </cell>
        </row>
        <row r="970">
          <cell r="A970">
            <v>970</v>
          </cell>
        </row>
        <row r="971">
          <cell r="A971">
            <v>971</v>
          </cell>
        </row>
        <row r="972">
          <cell r="A972">
            <v>972</v>
          </cell>
        </row>
        <row r="973">
          <cell r="A973">
            <v>973</v>
          </cell>
        </row>
        <row r="974">
          <cell r="A974">
            <v>974</v>
          </cell>
        </row>
        <row r="975">
          <cell r="A975">
            <v>975</v>
          </cell>
        </row>
        <row r="976">
          <cell r="A976">
            <v>976</v>
          </cell>
        </row>
        <row r="977">
          <cell r="A977">
            <v>977</v>
          </cell>
        </row>
        <row r="978">
          <cell r="A978">
            <v>978</v>
          </cell>
        </row>
        <row r="979">
          <cell r="A979">
            <v>979</v>
          </cell>
        </row>
        <row r="980">
          <cell r="A980">
            <v>980</v>
          </cell>
        </row>
        <row r="981">
          <cell r="A981">
            <v>981</v>
          </cell>
        </row>
        <row r="982">
          <cell r="A982">
            <v>982</v>
          </cell>
        </row>
        <row r="983">
          <cell r="A983">
            <v>983</v>
          </cell>
        </row>
        <row r="984">
          <cell r="A984">
            <v>984</v>
          </cell>
        </row>
        <row r="985">
          <cell r="A985">
            <v>985</v>
          </cell>
        </row>
        <row r="986">
          <cell r="A986">
            <v>986</v>
          </cell>
        </row>
        <row r="987">
          <cell r="A987">
            <v>987</v>
          </cell>
        </row>
        <row r="988">
          <cell r="A988">
            <v>988</v>
          </cell>
        </row>
        <row r="989">
          <cell r="A989">
            <v>989</v>
          </cell>
        </row>
        <row r="990">
          <cell r="A990">
            <v>990</v>
          </cell>
        </row>
        <row r="991">
          <cell r="A991">
            <v>991</v>
          </cell>
        </row>
        <row r="992">
          <cell r="A992">
            <v>992</v>
          </cell>
        </row>
        <row r="993">
          <cell r="A993">
            <v>993</v>
          </cell>
        </row>
        <row r="994">
          <cell r="A994">
            <v>994</v>
          </cell>
        </row>
        <row r="995">
          <cell r="A995">
            <v>995</v>
          </cell>
        </row>
        <row r="996">
          <cell r="A996">
            <v>996</v>
          </cell>
        </row>
        <row r="997">
          <cell r="A997">
            <v>997</v>
          </cell>
        </row>
        <row r="998">
          <cell r="A998">
            <v>998</v>
          </cell>
        </row>
        <row r="999">
          <cell r="A999">
            <v>999</v>
          </cell>
        </row>
        <row r="1000">
          <cell r="A1000">
            <v>1000</v>
          </cell>
        </row>
        <row r="1001">
          <cell r="A1001">
            <v>1001</v>
          </cell>
        </row>
        <row r="1002">
          <cell r="A1002">
            <v>1002</v>
          </cell>
        </row>
        <row r="1003">
          <cell r="A1003">
            <v>1003</v>
          </cell>
        </row>
        <row r="1004">
          <cell r="A1004">
            <v>1004</v>
          </cell>
        </row>
        <row r="1005">
          <cell r="A1005">
            <v>1005</v>
          </cell>
        </row>
        <row r="1006">
          <cell r="A1006">
            <v>1006</v>
          </cell>
        </row>
        <row r="1007">
          <cell r="A1007">
            <v>1007</v>
          </cell>
        </row>
        <row r="1008">
          <cell r="A1008">
            <v>1008</v>
          </cell>
        </row>
        <row r="1009">
          <cell r="A1009">
            <v>1009</v>
          </cell>
        </row>
        <row r="1010">
          <cell r="A1010">
            <v>1010</v>
          </cell>
        </row>
        <row r="1011">
          <cell r="A1011">
            <v>1011</v>
          </cell>
        </row>
        <row r="1012">
          <cell r="A1012">
            <v>1012</v>
          </cell>
        </row>
        <row r="1013">
          <cell r="A1013">
            <v>1013</v>
          </cell>
        </row>
        <row r="1014">
          <cell r="A1014">
            <v>1014</v>
          </cell>
        </row>
        <row r="1015">
          <cell r="A1015">
            <v>1015</v>
          </cell>
        </row>
        <row r="1016">
          <cell r="A1016">
            <v>1016</v>
          </cell>
        </row>
        <row r="1017">
          <cell r="A1017">
            <v>1017</v>
          </cell>
        </row>
        <row r="1018">
          <cell r="A1018">
            <v>1018</v>
          </cell>
        </row>
        <row r="1019">
          <cell r="A1019">
            <v>1019</v>
          </cell>
        </row>
        <row r="1020">
          <cell r="A1020">
            <v>1020</v>
          </cell>
        </row>
        <row r="1021">
          <cell r="A1021">
            <v>1021</v>
          </cell>
        </row>
        <row r="1022">
          <cell r="A1022">
            <v>1022</v>
          </cell>
        </row>
        <row r="1023">
          <cell r="A1023">
            <v>1023</v>
          </cell>
        </row>
        <row r="1024">
          <cell r="A1024">
            <v>1024</v>
          </cell>
        </row>
        <row r="1025">
          <cell r="A1025">
            <v>1025</v>
          </cell>
        </row>
        <row r="1026">
          <cell r="A1026">
            <v>1026</v>
          </cell>
        </row>
        <row r="1027">
          <cell r="A1027">
            <v>1027</v>
          </cell>
        </row>
        <row r="1028">
          <cell r="A1028">
            <v>1028</v>
          </cell>
        </row>
        <row r="1029">
          <cell r="A1029">
            <v>1029</v>
          </cell>
        </row>
        <row r="1030">
          <cell r="A1030">
            <v>1030</v>
          </cell>
        </row>
        <row r="1031">
          <cell r="A1031">
            <v>1031</v>
          </cell>
        </row>
        <row r="1032">
          <cell r="A1032">
            <v>1032</v>
          </cell>
        </row>
        <row r="1033">
          <cell r="A1033">
            <v>1033</v>
          </cell>
        </row>
        <row r="1034">
          <cell r="A1034">
            <v>1034</v>
          </cell>
        </row>
        <row r="1035">
          <cell r="A1035">
            <v>1035</v>
          </cell>
        </row>
        <row r="1036">
          <cell r="A1036">
            <v>1036</v>
          </cell>
        </row>
        <row r="1037">
          <cell r="A1037">
            <v>1037</v>
          </cell>
        </row>
        <row r="1038">
          <cell r="A1038">
            <v>1038</v>
          </cell>
        </row>
        <row r="1039">
          <cell r="A1039">
            <v>1039</v>
          </cell>
        </row>
        <row r="1040">
          <cell r="A1040">
            <v>1040</v>
          </cell>
        </row>
        <row r="1041">
          <cell r="A1041">
            <v>1041</v>
          </cell>
        </row>
        <row r="1042">
          <cell r="A1042">
            <v>1042</v>
          </cell>
        </row>
        <row r="1043">
          <cell r="A1043">
            <v>1043</v>
          </cell>
        </row>
        <row r="1044">
          <cell r="A1044">
            <v>1044</v>
          </cell>
        </row>
        <row r="1045">
          <cell r="A1045">
            <v>1045</v>
          </cell>
        </row>
        <row r="1046">
          <cell r="A1046">
            <v>1046</v>
          </cell>
        </row>
        <row r="1047">
          <cell r="A1047">
            <v>1047</v>
          </cell>
        </row>
        <row r="1048">
          <cell r="A1048">
            <v>1048</v>
          </cell>
        </row>
        <row r="1049">
          <cell r="A1049">
            <v>1049</v>
          </cell>
        </row>
        <row r="1050">
          <cell r="A1050">
            <v>1050</v>
          </cell>
        </row>
        <row r="1051">
          <cell r="A1051">
            <v>1051</v>
          </cell>
        </row>
        <row r="1052">
          <cell r="A1052">
            <v>1052</v>
          </cell>
        </row>
        <row r="1053">
          <cell r="A1053">
            <v>1053</v>
          </cell>
        </row>
        <row r="1054">
          <cell r="A1054">
            <v>1054</v>
          </cell>
        </row>
        <row r="1055">
          <cell r="A1055">
            <v>1055</v>
          </cell>
        </row>
        <row r="1056">
          <cell r="A1056">
            <v>1056</v>
          </cell>
        </row>
        <row r="1057">
          <cell r="A1057">
            <v>1057</v>
          </cell>
        </row>
        <row r="1058">
          <cell r="A1058">
            <v>1058</v>
          </cell>
        </row>
        <row r="1059">
          <cell r="A1059">
            <v>1059</v>
          </cell>
        </row>
        <row r="1060">
          <cell r="A1060">
            <v>1060</v>
          </cell>
        </row>
        <row r="1061">
          <cell r="A1061">
            <v>1061</v>
          </cell>
        </row>
        <row r="1062">
          <cell r="A1062">
            <v>1062</v>
          </cell>
        </row>
        <row r="1063">
          <cell r="A1063">
            <v>1063</v>
          </cell>
        </row>
        <row r="1064">
          <cell r="A1064">
            <v>1064</v>
          </cell>
        </row>
        <row r="1065">
          <cell r="A1065">
            <v>1065</v>
          </cell>
        </row>
        <row r="1066">
          <cell r="A1066">
            <v>1066</v>
          </cell>
        </row>
        <row r="1067">
          <cell r="A1067">
            <v>1067</v>
          </cell>
        </row>
        <row r="1068">
          <cell r="A1068">
            <v>1068</v>
          </cell>
        </row>
        <row r="1069">
          <cell r="A1069">
            <v>1069</v>
          </cell>
        </row>
        <row r="1070">
          <cell r="A1070">
            <v>1070</v>
          </cell>
        </row>
        <row r="1071">
          <cell r="A1071">
            <v>1071</v>
          </cell>
        </row>
        <row r="1072">
          <cell r="A1072">
            <v>1072</v>
          </cell>
        </row>
        <row r="1073">
          <cell r="A1073">
            <v>1073</v>
          </cell>
        </row>
        <row r="1074">
          <cell r="A1074">
            <v>1074</v>
          </cell>
        </row>
        <row r="1075">
          <cell r="A1075">
            <v>1075</v>
          </cell>
        </row>
        <row r="1076">
          <cell r="A1076">
            <v>1076</v>
          </cell>
        </row>
        <row r="1077">
          <cell r="A1077">
            <v>1077</v>
          </cell>
        </row>
        <row r="1078">
          <cell r="A1078">
            <v>1078</v>
          </cell>
        </row>
        <row r="1079">
          <cell r="A1079">
            <v>1079</v>
          </cell>
        </row>
        <row r="1080">
          <cell r="A1080">
            <v>1080</v>
          </cell>
        </row>
        <row r="1081">
          <cell r="A1081">
            <v>1081</v>
          </cell>
        </row>
        <row r="1082">
          <cell r="A1082">
            <v>1082</v>
          </cell>
        </row>
        <row r="1083">
          <cell r="A1083">
            <v>1083</v>
          </cell>
        </row>
        <row r="1084">
          <cell r="A1084">
            <v>1084</v>
          </cell>
        </row>
        <row r="1085">
          <cell r="A1085">
            <v>1085</v>
          </cell>
        </row>
        <row r="1086">
          <cell r="A1086">
            <v>1086</v>
          </cell>
        </row>
        <row r="1087">
          <cell r="A1087">
            <v>1087</v>
          </cell>
        </row>
        <row r="1088">
          <cell r="A1088">
            <v>1088</v>
          </cell>
        </row>
        <row r="1089">
          <cell r="A1089">
            <v>1089</v>
          </cell>
        </row>
        <row r="1090">
          <cell r="A1090">
            <v>1090</v>
          </cell>
        </row>
        <row r="1091">
          <cell r="A1091">
            <v>1091</v>
          </cell>
        </row>
        <row r="1092">
          <cell r="A1092">
            <v>1092</v>
          </cell>
        </row>
        <row r="1093">
          <cell r="A1093">
            <v>1093</v>
          </cell>
        </row>
        <row r="1094">
          <cell r="A1094">
            <v>1094</v>
          </cell>
        </row>
        <row r="1095">
          <cell r="A1095">
            <v>1095</v>
          </cell>
        </row>
        <row r="1096">
          <cell r="A1096">
            <v>1096</v>
          </cell>
        </row>
        <row r="1097">
          <cell r="A1097">
            <v>1097</v>
          </cell>
        </row>
        <row r="1098">
          <cell r="A1098">
            <v>1098</v>
          </cell>
        </row>
        <row r="1099">
          <cell r="A1099">
            <v>1099</v>
          </cell>
        </row>
        <row r="1100">
          <cell r="A1100">
            <v>1100</v>
          </cell>
        </row>
        <row r="1101">
          <cell r="A1101">
            <v>1101</v>
          </cell>
        </row>
        <row r="1102">
          <cell r="A1102">
            <v>1102</v>
          </cell>
        </row>
        <row r="1103">
          <cell r="A1103">
            <v>1103</v>
          </cell>
        </row>
        <row r="1104">
          <cell r="A1104">
            <v>1104</v>
          </cell>
        </row>
        <row r="1105">
          <cell r="A1105">
            <v>1105</v>
          </cell>
        </row>
        <row r="1106">
          <cell r="A1106">
            <v>1106</v>
          </cell>
        </row>
        <row r="1107">
          <cell r="A1107">
            <v>1107</v>
          </cell>
        </row>
        <row r="1108">
          <cell r="A1108">
            <v>1108</v>
          </cell>
        </row>
        <row r="1109">
          <cell r="A1109">
            <v>1109</v>
          </cell>
        </row>
        <row r="1110">
          <cell r="A1110">
            <v>1110</v>
          </cell>
        </row>
        <row r="1111">
          <cell r="A1111">
            <v>1111</v>
          </cell>
        </row>
        <row r="1112">
          <cell r="A1112">
            <v>1112</v>
          </cell>
        </row>
        <row r="1113">
          <cell r="A1113">
            <v>1113</v>
          </cell>
        </row>
        <row r="1114">
          <cell r="A1114">
            <v>1114</v>
          </cell>
        </row>
        <row r="1115">
          <cell r="A1115">
            <v>1115</v>
          </cell>
        </row>
        <row r="1116">
          <cell r="A1116">
            <v>1116</v>
          </cell>
        </row>
        <row r="1117">
          <cell r="A1117">
            <v>1117</v>
          </cell>
        </row>
        <row r="1118">
          <cell r="A1118">
            <v>1118</v>
          </cell>
        </row>
        <row r="1119">
          <cell r="A1119">
            <v>1119</v>
          </cell>
        </row>
        <row r="1120">
          <cell r="A1120">
            <v>1120</v>
          </cell>
        </row>
        <row r="1121">
          <cell r="A1121">
            <v>1121</v>
          </cell>
        </row>
        <row r="1122">
          <cell r="A1122">
            <v>1122</v>
          </cell>
        </row>
        <row r="1123">
          <cell r="A1123">
            <v>1123</v>
          </cell>
        </row>
        <row r="1124">
          <cell r="A1124">
            <v>1124</v>
          </cell>
        </row>
        <row r="1125">
          <cell r="A1125">
            <v>1125</v>
          </cell>
        </row>
        <row r="1126">
          <cell r="A1126">
            <v>1126</v>
          </cell>
        </row>
        <row r="1127">
          <cell r="A1127">
            <v>1127</v>
          </cell>
        </row>
        <row r="1128">
          <cell r="A1128">
            <v>1128</v>
          </cell>
        </row>
        <row r="1129">
          <cell r="A1129">
            <v>1129</v>
          </cell>
        </row>
        <row r="1130">
          <cell r="A1130">
            <v>1130</v>
          </cell>
        </row>
        <row r="1131">
          <cell r="A1131">
            <v>1131</v>
          </cell>
        </row>
        <row r="1132">
          <cell r="A1132">
            <v>1132</v>
          </cell>
        </row>
        <row r="1133">
          <cell r="A1133">
            <v>1133</v>
          </cell>
        </row>
        <row r="1134">
          <cell r="A1134">
            <v>1134</v>
          </cell>
        </row>
        <row r="1135">
          <cell r="A1135">
            <v>1135</v>
          </cell>
        </row>
        <row r="1136">
          <cell r="A1136">
            <v>1136</v>
          </cell>
        </row>
        <row r="1137">
          <cell r="A1137">
            <v>1137</v>
          </cell>
        </row>
        <row r="1138">
          <cell r="A1138">
            <v>1138</v>
          </cell>
        </row>
        <row r="1139">
          <cell r="A1139">
            <v>1139</v>
          </cell>
        </row>
        <row r="1140">
          <cell r="A1140">
            <v>1140</v>
          </cell>
        </row>
        <row r="1141">
          <cell r="A1141">
            <v>1141</v>
          </cell>
        </row>
        <row r="1142">
          <cell r="A1142">
            <v>1142</v>
          </cell>
        </row>
        <row r="1143">
          <cell r="A1143">
            <v>1143</v>
          </cell>
        </row>
        <row r="1144">
          <cell r="A1144">
            <v>1144</v>
          </cell>
        </row>
        <row r="1145">
          <cell r="A1145">
            <v>1145</v>
          </cell>
        </row>
        <row r="1146">
          <cell r="A1146">
            <v>1146</v>
          </cell>
        </row>
        <row r="1147">
          <cell r="A1147">
            <v>1147</v>
          </cell>
        </row>
        <row r="1148">
          <cell r="A1148">
            <v>1148</v>
          </cell>
        </row>
        <row r="1149">
          <cell r="A1149">
            <v>1149</v>
          </cell>
        </row>
        <row r="1150">
          <cell r="A1150">
            <v>1150</v>
          </cell>
        </row>
        <row r="1151">
          <cell r="A1151">
            <v>1151</v>
          </cell>
        </row>
        <row r="1152">
          <cell r="A1152">
            <v>1152</v>
          </cell>
        </row>
        <row r="1153">
          <cell r="A1153">
            <v>1153</v>
          </cell>
        </row>
        <row r="1154">
          <cell r="A1154">
            <v>1154</v>
          </cell>
        </row>
        <row r="1155">
          <cell r="A1155">
            <v>1155</v>
          </cell>
        </row>
        <row r="1156">
          <cell r="A1156">
            <v>1156</v>
          </cell>
        </row>
        <row r="1157">
          <cell r="A1157">
            <v>1157</v>
          </cell>
        </row>
        <row r="1158">
          <cell r="A1158">
            <v>1158</v>
          </cell>
        </row>
        <row r="1159">
          <cell r="A1159">
            <v>1159</v>
          </cell>
        </row>
        <row r="1160">
          <cell r="A1160">
            <v>1160</v>
          </cell>
        </row>
        <row r="1161">
          <cell r="A1161">
            <v>1161</v>
          </cell>
        </row>
        <row r="1162">
          <cell r="A1162">
            <v>1162</v>
          </cell>
        </row>
        <row r="1163">
          <cell r="A1163">
            <v>1163</v>
          </cell>
        </row>
        <row r="1164">
          <cell r="A1164">
            <v>1164</v>
          </cell>
        </row>
        <row r="1165">
          <cell r="A1165">
            <v>1165</v>
          </cell>
        </row>
        <row r="1166">
          <cell r="A1166">
            <v>1166</v>
          </cell>
        </row>
        <row r="1167">
          <cell r="A1167">
            <v>1167</v>
          </cell>
        </row>
        <row r="1168">
          <cell r="A1168">
            <v>1168</v>
          </cell>
        </row>
        <row r="1169">
          <cell r="A1169">
            <v>1169</v>
          </cell>
        </row>
        <row r="1170">
          <cell r="A1170">
            <v>1170</v>
          </cell>
        </row>
        <row r="1171">
          <cell r="A1171">
            <v>1171</v>
          </cell>
        </row>
        <row r="1172">
          <cell r="A1172">
            <v>1172</v>
          </cell>
        </row>
        <row r="1173">
          <cell r="A1173">
            <v>1173</v>
          </cell>
        </row>
        <row r="1174">
          <cell r="A1174">
            <v>1174</v>
          </cell>
        </row>
        <row r="1175">
          <cell r="A1175">
            <v>1175</v>
          </cell>
        </row>
        <row r="1176">
          <cell r="A1176">
            <v>1176</v>
          </cell>
        </row>
        <row r="1177">
          <cell r="A1177">
            <v>1177</v>
          </cell>
        </row>
        <row r="1178">
          <cell r="A1178">
            <v>1178</v>
          </cell>
        </row>
        <row r="1179">
          <cell r="A1179">
            <v>1179</v>
          </cell>
        </row>
        <row r="1180">
          <cell r="A1180">
            <v>1180</v>
          </cell>
        </row>
        <row r="1181">
          <cell r="A1181">
            <v>1181</v>
          </cell>
        </row>
        <row r="1182">
          <cell r="A1182">
            <v>1182</v>
          </cell>
        </row>
        <row r="1183">
          <cell r="A1183">
            <v>1183</v>
          </cell>
        </row>
        <row r="1184">
          <cell r="A1184">
            <v>1184</v>
          </cell>
        </row>
        <row r="1185">
          <cell r="A1185">
            <v>1185</v>
          </cell>
        </row>
        <row r="1186">
          <cell r="A1186">
            <v>1186</v>
          </cell>
        </row>
        <row r="1187">
          <cell r="A1187">
            <v>1187</v>
          </cell>
        </row>
        <row r="1188">
          <cell r="A1188">
            <v>1188</v>
          </cell>
        </row>
        <row r="1189">
          <cell r="A1189">
            <v>1189</v>
          </cell>
        </row>
        <row r="1190">
          <cell r="A1190">
            <v>1190</v>
          </cell>
        </row>
        <row r="1191">
          <cell r="A1191">
            <v>1191</v>
          </cell>
        </row>
        <row r="1192">
          <cell r="A1192">
            <v>1192</v>
          </cell>
        </row>
        <row r="1193">
          <cell r="A1193">
            <v>1193</v>
          </cell>
        </row>
        <row r="1194">
          <cell r="A1194">
            <v>1194</v>
          </cell>
        </row>
        <row r="1195">
          <cell r="A1195">
            <v>1195</v>
          </cell>
        </row>
        <row r="1196">
          <cell r="A1196">
            <v>1196</v>
          </cell>
        </row>
        <row r="1197">
          <cell r="A1197">
            <v>1197</v>
          </cell>
        </row>
        <row r="1198">
          <cell r="A1198">
            <v>1198</v>
          </cell>
        </row>
        <row r="1199">
          <cell r="A1199">
            <v>1199</v>
          </cell>
        </row>
        <row r="1200">
          <cell r="A1200">
            <v>1200</v>
          </cell>
        </row>
        <row r="1201">
          <cell r="A1201">
            <v>1201</v>
          </cell>
        </row>
        <row r="1202">
          <cell r="A1202">
            <v>1202</v>
          </cell>
        </row>
        <row r="1203">
          <cell r="A1203">
            <v>1203</v>
          </cell>
        </row>
        <row r="1204">
          <cell r="A1204">
            <v>1204</v>
          </cell>
        </row>
        <row r="1205">
          <cell r="A1205">
            <v>1205</v>
          </cell>
        </row>
        <row r="1206">
          <cell r="A1206">
            <v>1206</v>
          </cell>
        </row>
        <row r="1207">
          <cell r="A1207">
            <v>1207</v>
          </cell>
        </row>
        <row r="1208">
          <cell r="A1208">
            <v>1208</v>
          </cell>
        </row>
        <row r="1209">
          <cell r="A1209">
            <v>1209</v>
          </cell>
        </row>
        <row r="1210">
          <cell r="A1210">
            <v>1210</v>
          </cell>
        </row>
        <row r="1211">
          <cell r="A1211">
            <v>1211</v>
          </cell>
        </row>
        <row r="1212">
          <cell r="A1212">
            <v>1212</v>
          </cell>
        </row>
        <row r="1213">
          <cell r="A1213">
            <v>1213</v>
          </cell>
        </row>
        <row r="1214">
          <cell r="A1214">
            <v>1214</v>
          </cell>
        </row>
        <row r="1215">
          <cell r="A1215">
            <v>1215</v>
          </cell>
        </row>
        <row r="1216">
          <cell r="A1216">
            <v>1216</v>
          </cell>
        </row>
        <row r="1217">
          <cell r="A1217">
            <v>1217</v>
          </cell>
        </row>
        <row r="1218">
          <cell r="A1218">
            <v>1218</v>
          </cell>
        </row>
        <row r="1219">
          <cell r="A1219">
            <v>1219</v>
          </cell>
        </row>
        <row r="1220">
          <cell r="A1220">
            <v>1220</v>
          </cell>
        </row>
        <row r="1221">
          <cell r="A1221">
            <v>1221</v>
          </cell>
        </row>
        <row r="1222">
          <cell r="A1222">
            <v>1222</v>
          </cell>
        </row>
        <row r="1223">
          <cell r="A1223">
            <v>1223</v>
          </cell>
        </row>
        <row r="1224">
          <cell r="A1224">
            <v>1224</v>
          </cell>
        </row>
        <row r="1225">
          <cell r="A1225">
            <v>1225</v>
          </cell>
        </row>
        <row r="1226">
          <cell r="A1226">
            <v>1226</v>
          </cell>
        </row>
        <row r="1227">
          <cell r="A1227">
            <v>1227</v>
          </cell>
        </row>
        <row r="1228">
          <cell r="A1228">
            <v>1228</v>
          </cell>
        </row>
        <row r="1229">
          <cell r="A1229">
            <v>1229</v>
          </cell>
        </row>
        <row r="1230">
          <cell r="A1230">
            <v>1230</v>
          </cell>
        </row>
        <row r="1231">
          <cell r="A1231">
            <v>1231</v>
          </cell>
        </row>
        <row r="1232">
          <cell r="A1232">
            <v>1232</v>
          </cell>
        </row>
        <row r="1233">
          <cell r="A1233">
            <v>1233</v>
          </cell>
        </row>
        <row r="1234">
          <cell r="A1234">
            <v>1234</v>
          </cell>
        </row>
        <row r="1235">
          <cell r="A1235">
            <v>1235</v>
          </cell>
        </row>
        <row r="1236">
          <cell r="A1236">
            <v>1236</v>
          </cell>
        </row>
        <row r="1237">
          <cell r="A1237">
            <v>1237</v>
          </cell>
        </row>
        <row r="1238">
          <cell r="A1238">
            <v>1238</v>
          </cell>
        </row>
        <row r="1239">
          <cell r="A1239">
            <v>1239</v>
          </cell>
        </row>
        <row r="1240">
          <cell r="A1240">
            <v>1240</v>
          </cell>
        </row>
        <row r="1241">
          <cell r="A1241">
            <v>1241</v>
          </cell>
        </row>
        <row r="1242">
          <cell r="A1242">
            <v>1242</v>
          </cell>
        </row>
        <row r="1243">
          <cell r="A1243">
            <v>1243</v>
          </cell>
        </row>
        <row r="1244">
          <cell r="A1244">
            <v>1244</v>
          </cell>
        </row>
        <row r="1245">
          <cell r="A1245">
            <v>1245</v>
          </cell>
        </row>
        <row r="1246">
          <cell r="A1246">
            <v>1246</v>
          </cell>
        </row>
        <row r="1247">
          <cell r="A1247">
            <v>1247</v>
          </cell>
        </row>
        <row r="1248">
          <cell r="A1248">
            <v>1248</v>
          </cell>
        </row>
        <row r="1249">
          <cell r="A1249">
            <v>1249</v>
          </cell>
        </row>
        <row r="1250">
          <cell r="A1250">
            <v>1250</v>
          </cell>
        </row>
        <row r="1251">
          <cell r="A1251">
            <v>1251</v>
          </cell>
        </row>
        <row r="1252">
          <cell r="A1252">
            <v>1252</v>
          </cell>
        </row>
        <row r="1253">
          <cell r="A1253">
            <v>1253</v>
          </cell>
        </row>
        <row r="1254">
          <cell r="A1254">
            <v>1254</v>
          </cell>
        </row>
        <row r="1255">
          <cell r="A1255">
            <v>1255</v>
          </cell>
        </row>
        <row r="1256">
          <cell r="A1256">
            <v>1256</v>
          </cell>
        </row>
        <row r="1257">
          <cell r="A1257">
            <v>1257</v>
          </cell>
        </row>
        <row r="1258">
          <cell r="A1258">
            <v>1258</v>
          </cell>
        </row>
        <row r="1259">
          <cell r="A1259">
            <v>1259</v>
          </cell>
        </row>
        <row r="1260">
          <cell r="A1260">
            <v>1260</v>
          </cell>
        </row>
        <row r="1261">
          <cell r="A1261">
            <v>1261</v>
          </cell>
        </row>
        <row r="1262">
          <cell r="A1262">
            <v>1262</v>
          </cell>
        </row>
        <row r="1263">
          <cell r="A1263">
            <v>1263</v>
          </cell>
        </row>
        <row r="1264">
          <cell r="A1264">
            <v>1264</v>
          </cell>
        </row>
        <row r="1265">
          <cell r="A1265">
            <v>1265</v>
          </cell>
        </row>
        <row r="1266">
          <cell r="A1266">
            <v>1266</v>
          </cell>
        </row>
        <row r="1267">
          <cell r="A1267">
            <v>1267</v>
          </cell>
        </row>
        <row r="1268">
          <cell r="A1268">
            <v>1268</v>
          </cell>
        </row>
        <row r="1269">
          <cell r="A1269">
            <v>1269</v>
          </cell>
        </row>
        <row r="1270">
          <cell r="A1270">
            <v>1270</v>
          </cell>
        </row>
        <row r="1271">
          <cell r="A1271">
            <v>1271</v>
          </cell>
        </row>
        <row r="1272">
          <cell r="A1272">
            <v>1272</v>
          </cell>
        </row>
        <row r="1273">
          <cell r="A1273">
            <v>1273</v>
          </cell>
        </row>
        <row r="1274">
          <cell r="A1274">
            <v>1274</v>
          </cell>
        </row>
        <row r="1275">
          <cell r="A1275">
            <v>1275</v>
          </cell>
        </row>
        <row r="1276">
          <cell r="A1276">
            <v>1276</v>
          </cell>
        </row>
        <row r="1277">
          <cell r="A1277">
            <v>1277</v>
          </cell>
        </row>
        <row r="1278">
          <cell r="A1278">
            <v>1278</v>
          </cell>
        </row>
        <row r="1279">
          <cell r="A1279">
            <v>1279</v>
          </cell>
        </row>
        <row r="1280">
          <cell r="A1280">
            <v>1280</v>
          </cell>
        </row>
        <row r="1281">
          <cell r="A1281">
            <v>1281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/>
      <sheetData sheetId="379"/>
      <sheetData sheetId="380"/>
      <sheetData sheetId="381"/>
      <sheetData sheetId="382"/>
      <sheetData sheetId="383" refreshError="1"/>
      <sheetData sheetId="384" refreshError="1"/>
      <sheetData sheetId="385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 refreshError="1"/>
      <sheetData sheetId="449" refreshError="1"/>
      <sheetData sheetId="450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/>
      <sheetData sheetId="463"/>
      <sheetData sheetId="464"/>
      <sheetData sheetId="465"/>
      <sheetData sheetId="466"/>
      <sheetData sheetId="467"/>
      <sheetData sheetId="468" refreshError="1"/>
      <sheetData sheetId="469" refreshError="1"/>
      <sheetData sheetId="470" refreshError="1"/>
      <sheetData sheetId="471" refreshError="1"/>
      <sheetData sheetId="472"/>
      <sheetData sheetId="473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데이타"/>
      <sheetName val="DATA"/>
      <sheetName val="laroux"/>
      <sheetName val="조도"/>
      <sheetName val="Sheet1"/>
      <sheetName val="Sheet2"/>
      <sheetName val="노임"/>
      <sheetName val="1단계"/>
      <sheetName val="노임단가"/>
      <sheetName val="일위목록"/>
      <sheetName val="요율"/>
      <sheetName val="4-7.중앙전기실(노임단가)"/>
      <sheetName val="토사(PE)"/>
      <sheetName val="G.R300경비"/>
      <sheetName val="경산"/>
      <sheetName val="단가조사"/>
      <sheetName val="터널조도"/>
      <sheetName val="종배수관면벽신"/>
      <sheetName val="적용단위길이"/>
      <sheetName val="비탈면보호공수량산출"/>
      <sheetName val="ILLU"/>
      <sheetName val="일위대가"/>
      <sheetName val="코드표"/>
      <sheetName val="증감대비"/>
      <sheetName val="7단가"/>
      <sheetName val="식재가격"/>
      <sheetName val="식재총괄"/>
      <sheetName val="BID"/>
      <sheetName val="단위일위"/>
      <sheetName val="변압기 및 발전기 용량"/>
      <sheetName val="건축"/>
      <sheetName val="수목표준대가"/>
      <sheetName val="Y-WORK"/>
      <sheetName val="전기일위대가"/>
      <sheetName val="기성내역서표지"/>
      <sheetName val="노무비"/>
      <sheetName val="냉천부속동"/>
      <sheetName val="EQ-R1"/>
      <sheetName val="A갑지"/>
      <sheetName val="인건비"/>
      <sheetName val="ⴭⴭⴭⴭⴭ"/>
      <sheetName val="BQ(실행)"/>
      <sheetName val="9509"/>
      <sheetName val="건축내역"/>
      <sheetName val="EACT10"/>
      <sheetName val="설비"/>
      <sheetName val="사급자재"/>
      <sheetName val="일위대가목차"/>
      <sheetName val="단락전류-A"/>
      <sheetName val="COPING"/>
      <sheetName val="포장복구집계"/>
      <sheetName val="???"/>
      <sheetName val="담장산출"/>
      <sheetName val="인건비 "/>
      <sheetName val="전기"/>
      <sheetName val="DATE"/>
      <sheetName val="#REF"/>
      <sheetName val="내역서"/>
      <sheetName val="COST"/>
      <sheetName val="점수계산1-2"/>
      <sheetName val="COVER"/>
      <sheetName val="NEGO"/>
      <sheetName val="TEL"/>
      <sheetName val="입찰안"/>
      <sheetName val="I一般比"/>
      <sheetName val="N賃率-職"/>
      <sheetName val="기계경비(시간당)"/>
      <sheetName val="램머"/>
      <sheetName val="Sheet3"/>
      <sheetName val="대비"/>
      <sheetName val="내역"/>
      <sheetName val="LIST"/>
      <sheetName val="WORK"/>
      <sheetName val="조도계산"/>
      <sheetName val="시중노임(공사)"/>
      <sheetName val="공통가설"/>
      <sheetName val="단 box"/>
      <sheetName val="102역사"/>
      <sheetName val="전기산출"/>
      <sheetName val="단가"/>
      <sheetName val="DATA1"/>
      <sheetName val="1"/>
      <sheetName val="자재단가"/>
      <sheetName val="토목"/>
      <sheetName val="공종구간"/>
      <sheetName val="DATA 입력부"/>
      <sheetName val="File_관급"/>
      <sheetName val="공정집계"/>
      <sheetName val="소비자가"/>
      <sheetName val="직노"/>
      <sheetName val="전산망"/>
      <sheetName val="MOTOR"/>
      <sheetName val="CABdata"/>
      <sheetName val="wall"/>
      <sheetName val="Front"/>
      <sheetName val="Customer Databas"/>
      <sheetName val="01상노임"/>
      <sheetName val="단가비교"/>
      <sheetName val="b_balju_cho"/>
      <sheetName val="경비_원본"/>
      <sheetName val="수량-가로등"/>
      <sheetName val="11.1 단면hwp"/>
      <sheetName val="을"/>
      <sheetName val="날개벽"/>
      <sheetName val="설계조건"/>
      <sheetName val="터파기및재료"/>
      <sheetName val="안정계산"/>
      <sheetName val="단면검토"/>
      <sheetName val="내역서(기계)"/>
      <sheetName val="2001년 건설노임"/>
      <sheetName val="2000년1차"/>
      <sheetName val="6공구(당초)"/>
      <sheetName val="개요"/>
      <sheetName val="자료"/>
      <sheetName val="µ¥ÀÌÅ¸"/>
      <sheetName val="Á¶µµ"/>
      <sheetName val="³ëÀÓ"/>
      <sheetName val="G.R300°æºñ"/>
      <sheetName val="ºñÅ»¸éº¸È£°ø¼ö·®»êÃâ"/>
      <sheetName val="³ëÀÓ´Ü°¡"/>
      <sheetName val="ÀÏÀ§¸ñ·Ï"/>
      <sheetName val="¿äÀ²"/>
      <sheetName val="ÀÏÀ§´ë°¡"/>
      <sheetName val="ÅÍ³ÎÁ¶µµ"/>
      <sheetName val="ÄÚµåÇ¥"/>
      <sheetName val="´Ü°¡Á¶»ç"/>
      <sheetName val="노임9월"/>
      <sheetName val="무산소조"/>
      <sheetName val="기계경비"/>
      <sheetName val="일반자재"/>
      <sheetName val="배수공"/>
      <sheetName val="진주방향"/>
      <sheetName val="데리네이타현황"/>
      <sheetName val="수안보-MBR1"/>
      <sheetName val="공주-교대(A1)"/>
      <sheetName val="단가산출2"/>
      <sheetName val="단가 및 재료비"/>
      <sheetName val="단가산출1"/>
      <sheetName val="°æ»ê"/>
      <sheetName val="단가 "/>
      <sheetName val="일위총괄표"/>
      <sheetName val="일위집계(기존)"/>
      <sheetName val="산수배수"/>
      <sheetName val="수량산출"/>
      <sheetName val="내역서(총)"/>
      <sheetName val="단가비교표"/>
      <sheetName val="NEYOK"/>
      <sheetName val="비교1"/>
      <sheetName val="첨부1"/>
      <sheetName val="자재"/>
      <sheetName val="1.설계조건"/>
      <sheetName val="제잡비 산출내역(실적공사비)"/>
      <sheetName val="집계표"/>
      <sheetName val="설비내역서"/>
      <sheetName val="건축내역서"/>
      <sheetName val="전기내역서"/>
      <sheetName val="일위대가(가설)"/>
      <sheetName val="교각1"/>
      <sheetName val="INFO"/>
      <sheetName val="2.냉난방설비공사"/>
      <sheetName val="7.자동제어공사"/>
      <sheetName val="토공계산서(부체도로)"/>
      <sheetName val="산업"/>
      <sheetName val="calculation"/>
      <sheetName val="AS복구"/>
      <sheetName val="중기터파기"/>
      <sheetName val="변수값"/>
      <sheetName val="중기상차"/>
      <sheetName val="제잡비1"/>
      <sheetName val="1-1"/>
      <sheetName val="남양주부대"/>
      <sheetName val="도급"/>
      <sheetName val="조명율표"/>
      <sheetName val="CATCH BASIN"/>
      <sheetName val="노무"/>
      <sheetName val="CODE"/>
      <sheetName val="대로근거"/>
      <sheetName val="손익분석"/>
      <sheetName val="내역서(갑)"/>
      <sheetName val="단위중량"/>
      <sheetName val="SLAB&quot;1&quot;"/>
      <sheetName val="제품"/>
      <sheetName val="산출근거"/>
      <sheetName val="수량산출서"/>
      <sheetName val="단가산출"/>
      <sheetName val="횡배수관"/>
      <sheetName val="b_balju"/>
      <sheetName val="주공기준"/>
      <sheetName val="장비"/>
      <sheetName val="옹벽"/>
      <sheetName val="Sheet1 (2)"/>
      <sheetName val="중간부"/>
      <sheetName val="6호기"/>
      <sheetName val="1차 내역서"/>
      <sheetName val="노임이"/>
      <sheetName val="부표총괄"/>
      <sheetName val="사용성검토"/>
      <sheetName val="인부노임"/>
      <sheetName val="3.하중산정4.지지력"/>
      <sheetName val="자재단가-1"/>
      <sheetName val="예산명세서"/>
      <sheetName val="설계명세서"/>
      <sheetName val="자료입력"/>
      <sheetName val="말고개터널조명전압강하"/>
      <sheetName val="설계산출기초"/>
      <sheetName val="설계산출표지"/>
      <sheetName val="도급예산내역서총괄표"/>
      <sheetName val="을부담운반비"/>
      <sheetName val="운반비산출"/>
      <sheetName val="직공비"/>
      <sheetName val="총괄표"/>
      <sheetName val="인공산출"/>
      <sheetName val="부대내역"/>
      <sheetName val="공통가설비"/>
      <sheetName val="MATERIAL"/>
      <sheetName val="노단"/>
      <sheetName val="수량인공"/>
      <sheetName val="원가계산서"/>
      <sheetName val="노원열병합  건축공사기성내역서"/>
      <sheetName val="TRE TABLE"/>
      <sheetName val="ASEM내역"/>
      <sheetName val="2경간"/>
      <sheetName val="시설물"/>
      <sheetName val="식재출력용"/>
      <sheetName val="식재"/>
      <sheetName val="유지관리"/>
      <sheetName val="세부내역"/>
      <sheetName val="건축집계표"/>
      <sheetName val="맨홀수량산출"/>
      <sheetName val="하수급견적대비"/>
      <sheetName val="일위집계"/>
      <sheetName val="조건표"/>
      <sheetName val="기둥(원형)"/>
      <sheetName val="단면 (2)"/>
      <sheetName val="일위"/>
      <sheetName val="출력-내역서"/>
      <sheetName val="견적서세부내용"/>
      <sheetName val="견적내용입력"/>
      <sheetName val="발신정보"/>
      <sheetName val="상반기손익차2총괄"/>
      <sheetName val="부하계산서"/>
      <sheetName val="기본일위"/>
      <sheetName val="9811"/>
      <sheetName val="원형1호맨홀토공수량"/>
      <sheetName val="2.가정단면"/>
      <sheetName val="실행내역"/>
      <sheetName val="옹벽기초자료"/>
      <sheetName val="현황산출서"/>
      <sheetName val="자동차폐수처리장"/>
      <sheetName val="Sheet15"/>
      <sheetName val="건축(충일분)"/>
      <sheetName val="방송일위대가"/>
      <sheetName val="(A)내역서"/>
      <sheetName val="예산변경사항"/>
      <sheetName val="유류사용"/>
      <sheetName val="토 적 표"/>
      <sheetName val="단가코드"/>
      <sheetName val="교통대책내역"/>
      <sheetName val="내역분기"/>
      <sheetName val="금융비용"/>
      <sheetName val="CIVIL"/>
      <sheetName val="자재단가표"/>
      <sheetName val="Macro(전선)"/>
      <sheetName val="계수시트"/>
      <sheetName val="XL4Poppy"/>
      <sheetName val="비목군단가비교표"/>
      <sheetName val="INPUT(덕도방향-시점)"/>
      <sheetName val="2009노임(공사)"/>
      <sheetName val="공문"/>
      <sheetName val="전장품(관리용)"/>
      <sheetName val="견적서"/>
      <sheetName val="기자재대비표"/>
      <sheetName val="2004,상노임"/>
      <sheetName val="96노임기준"/>
      <sheetName val="시설물일위"/>
      <sheetName val="플랜트 설치"/>
      <sheetName val="내부부하"/>
      <sheetName val="말뚝지지력산정"/>
      <sheetName val="input"/>
      <sheetName val="DATA(광속)"/>
      <sheetName val="교각계산"/>
      <sheetName val="6PILE  (돌출)"/>
      <sheetName val="일위목차"/>
      <sheetName val="G_R300경비"/>
      <sheetName val="단가_"/>
      <sheetName val="4-7_중앙전기실(노임단가)"/>
      <sheetName val="성곽내역서"/>
      <sheetName val="간선계산"/>
      <sheetName val="수량명세서"/>
      <sheetName val="토공수량산출"/>
      <sheetName val="토적계산서"/>
      <sheetName val="전선 및 전선관"/>
      <sheetName val="관리비"/>
      <sheetName val="내역(2000년)"/>
      <sheetName val="갑지(추정)"/>
      <sheetName val="일위노임단가"/>
      <sheetName val="Mc1"/>
      <sheetName val="7´Ü°¡"/>
      <sheetName val="¼ö¸ñÇ¥ÁØ´ë°¡"/>
      <sheetName val="IìéÚõÝï"/>
      <sheetName val="NìüëÒ-òÅ"/>
      <sheetName val="°ÇÃà³»¿ª"/>
      <sheetName val="Áõ°¨´ëºñ"/>
      <sheetName val="³»¿ª¼­"/>
      <sheetName val="A°©Áö"/>
      <sheetName val="4-7.Áß¾ÓÀü±â½Ç(³ëÀÓ´Ü°¡)"/>
      <sheetName val="°ÇÃà"/>
      <sheetName val="½ÄÀç°¡°Ý"/>
      <sheetName val="½ÄÀçÃÑ°ý"/>
      <sheetName val="Àü±â"/>
      <sheetName val="´ãÀå»êÃâ"/>
      <sheetName val="Åä»ç(PE)"/>
      <sheetName val="11.1 ´Ü¸éhwp"/>
      <sheetName val="6È£±â"/>
      <sheetName val="ÀÎ°Çºñ "/>
      <sheetName val="´ëºñ"/>
      <sheetName val="BQ(½ÇÇà)"/>
      <sheetName val="Á¡¼ö°è»ê1-2"/>
      <sheetName val="³ë¹«ºñ"/>
      <sheetName val="±â°è°æºñ(½Ã°£´ç)"/>
      <sheetName val="·¥¸Ó"/>
      <sheetName val="Àü±âÀÏÀ§´ë°¡"/>
      <sheetName val="File_°ü±Þ"/>
      <sheetName val="°øÁ¤Áý°è"/>
      <sheetName val="ÀÔÂû¾È"/>
      <sheetName val="³»¿ª"/>
      <sheetName val="Æ÷Àåº¹±¸Áý°è"/>
      <sheetName val="1Â÷ ³»¿ª¼­"/>
      <sheetName val="°øÅë°¡¼³"/>
      <sheetName val="01»ó³ëÀÓ"/>
      <sheetName val="½ÃÁß³ëÀÓ(°ø»ç)"/>
      <sheetName val="³ëÀÓ9¿ù"/>
      <sheetName val="¹«»ê¼ÒÁ¶"/>
      <sheetName val="¼³°èÁ¶°Ç"/>
      <sheetName val="¾ÈÁ¤°è»ê"/>
      <sheetName val="´Ü¸é°ËÅä"/>
      <sheetName val="ÅÍÆÄ±â¹×Àç·á"/>
      <sheetName val="Àü»ê¸Á"/>
      <sheetName val="µ¥¸®³×ÀÌÅ¸ÇöÈ²"/>
      <sheetName val="Á÷³ë"/>
      <sheetName val="Á¾¹è¼ö°ü¸éº®½Å"/>
      <sheetName val="Àû¿ë´ÜÀ§±æÀÌ"/>
      <sheetName val="2000³â1Â÷"/>
      <sheetName val="6°ø±¸(´çÃÊ)"/>
      <sheetName val="°³¿ä"/>
      <sheetName val="ÀÚ·á"/>
      <sheetName val="´Ü¶ôÀü·ù-A"/>
      <sheetName val="±â°è°æºñ"/>
      <sheetName val="ÀÏ¹ÝÀÚÀç"/>
      <sheetName val="¹è¼ö°ø"/>
      <sheetName val="ÁøÁÖ¹æÇâ"/>
      <sheetName val="¼ö¾Èº¸-MBR1"/>
      <sheetName val="°øÁÖ-±³´ë(A1)"/>
      <sheetName val="³ÃÃµºÎ¼Óµ¿"/>
      <sheetName val="´Ü°¡"/>
      <sheetName val="ÀÎ°Çºñ"/>
      <sheetName val="¿¹»ê¸í¼¼¼­"/>
      <sheetName val="¼³°è¸í¼¼¼­"/>
      <sheetName val="ÀÚ·áÀÔ·Â"/>
      <sheetName val="À»"/>
      <sheetName val="´Ü°¡ºñ±³"/>
      <sheetName val="°æºñ_¿øº»"/>
      <sheetName val="¼ö·®-°¡·Îµî"/>
      <sheetName val="´ÜÀ§ÀÏÀ§"/>
      <sheetName val="¿ø°¡°è»ê¼­"/>
      <sheetName val="¼³ºñ"/>
      <sheetName val="°ÇÃàÁý°èÇ¥"/>
      <sheetName val="»ê¾÷"/>
      <sheetName val="ÀÚÀç´Ü°¡"/>
      <sheetName val="¼ÒºñÀÚ°¡"/>
      <sheetName val="´Ü°¡ "/>
      <sheetName val="ÀÏÀ§ÃÑ°ýÇ¥"/>
      <sheetName val="1´Ü°è"/>
      <sheetName val="¼ö·®»êÃâ¼­"/>
      <sheetName val="³ë¹«"/>
      <sheetName val="Åä¸ñ"/>
      <sheetName val="건축내역(도급)"/>
      <sheetName val="공조기"/>
      <sheetName val="경  비 "/>
      <sheetName val="재료비"/>
      <sheetName val="4동급수"/>
      <sheetName val="차수"/>
      <sheetName val="신규 수주분(사용자 정의)"/>
      <sheetName val="비용"/>
      <sheetName val="과천MAIN"/>
      <sheetName val="h-013211-2"/>
      <sheetName val="3련 BOX"/>
      <sheetName val="실행대비"/>
      <sheetName val="남대문빌딩"/>
      <sheetName val="지급자재"/>
      <sheetName val="안정검토"/>
      <sheetName val="노무비 "/>
      <sheetName val="예정(3)"/>
      <sheetName val="동원(3)"/>
      <sheetName val="일위대가(건축)"/>
      <sheetName val="NEWDRAW"/>
      <sheetName val="TB-내역서"/>
      <sheetName val="을지"/>
      <sheetName val="금액집계"/>
      <sheetName val="현장관리비"/>
      <sheetName val="고창터널(고창방향)"/>
      <sheetName val="아스.노면절삭"/>
      <sheetName val="평가데이터"/>
      <sheetName val="토공유동표"/>
      <sheetName val="발주설계서(당초)"/>
      <sheetName val="기초자료"/>
      <sheetName val="도급정산"/>
      <sheetName val="배선DATA"/>
      <sheetName val="전동기DATA"/>
      <sheetName val="type-F"/>
      <sheetName val="문산방향-교대(A2)"/>
      <sheetName val="우수토적(진입도로)"/>
      <sheetName val="연결임시"/>
      <sheetName val="비용display"/>
      <sheetName val="기초일위"/>
      <sheetName val="시설일위"/>
      <sheetName val="조명일위"/>
      <sheetName val="2000,9월 일위"/>
      <sheetName val="관로내역원"/>
      <sheetName val="갑지"/>
      <sheetName val="쌍송교"/>
      <sheetName val="토공1"/>
      <sheetName val="재집"/>
      <sheetName val="직재"/>
      <sheetName val="Total"/>
      <sheetName val="guard(mac)"/>
      <sheetName val="부대대비"/>
      <sheetName val="냉연집계"/>
      <sheetName val="관기성공.내"/>
      <sheetName val="실행내역서 "/>
      <sheetName val="Sheet5"/>
      <sheetName val="차도조도계산"/>
      <sheetName val="DESIGN CRITERIA"/>
      <sheetName val="부하계산"/>
      <sheetName val="대운반(신설-관급)"/>
      <sheetName val="일위대가표"/>
      <sheetName val="첨부파일"/>
      <sheetName val="설변물량"/>
      <sheetName val="960318-1"/>
      <sheetName val="AC포장수량"/>
      <sheetName val="난간벽단위"/>
      <sheetName val="교각별수량"/>
      <sheetName val="sheets"/>
      <sheetName val="중기조종사 단위단가"/>
      <sheetName val="정부노임단가"/>
      <sheetName val="Manual Valve List"/>
      <sheetName val="2. 공원조도(전통공원)"/>
      <sheetName val="가격조사"/>
      <sheetName val="참조"/>
      <sheetName val="물가"/>
      <sheetName val="Noname 1"/>
      <sheetName val="원가"/>
      <sheetName val="공내역"/>
      <sheetName val="각종장비전압강하계산"/>
      <sheetName val="개소별수량산출"/>
      <sheetName val="투찰(하수)"/>
      <sheetName val="일위대가 (100%)"/>
      <sheetName val="공내역서"/>
      <sheetName val="전기내역"/>
      <sheetName val="SIL98"/>
      <sheetName val="ABUT수량-A1"/>
      <sheetName val="SUMMARYMCA"/>
      <sheetName val="Sheet10"/>
      <sheetName val="협조전"/>
      <sheetName val="archi(본사)"/>
      <sheetName val="제수"/>
      <sheetName val="공기"/>
      <sheetName val="Imp-Data"/>
      <sheetName val="견적대비"/>
      <sheetName val="전체현황"/>
      <sheetName val="본부소개"/>
      <sheetName val="설계서을"/>
      <sheetName val="공사원가계산서"/>
      <sheetName val="일위대가표(무)"/>
      <sheetName val="일위대가산출기초"/>
      <sheetName val="공종목록표"/>
      <sheetName val="국별인원"/>
      <sheetName val="수목데이타 "/>
      <sheetName val="Macro1"/>
      <sheetName val="Macro3"/>
      <sheetName val="Macro2"/>
      <sheetName val="WEIGHT LIST"/>
      <sheetName val="POL6차-PIPING"/>
      <sheetName val="산#2-1 (2)"/>
      <sheetName val="산#3-1"/>
      <sheetName val="중기사용료산출근거"/>
      <sheetName val="계산근거"/>
      <sheetName val="월별손익"/>
      <sheetName val="납부서"/>
      <sheetName val="금광1터널"/>
      <sheetName val="총괄"/>
      <sheetName val="효성CB 1P기초"/>
      <sheetName val="현장경비"/>
      <sheetName val="단가대비"/>
      <sheetName val="공통가설공사"/>
      <sheetName val="견적업체"/>
      <sheetName val="제출내역 (2)"/>
      <sheetName val="TOTAL3"/>
      <sheetName val="목록1"/>
      <sheetName val="목록2"/>
      <sheetName val="중기"/>
      <sheetName val="총괄내역서"/>
      <sheetName val="관접합및부설"/>
      <sheetName val="EQUIP-H"/>
      <sheetName val="계약내력"/>
      <sheetName val="2000전체분"/>
      <sheetName val="산출"/>
      <sheetName val="견적을지"/>
      <sheetName val="TOTAL_BOQ"/>
      <sheetName val="소업1교"/>
      <sheetName val="sw1"/>
      <sheetName val="NOMUBI"/>
      <sheetName val="내역(전체)"/>
      <sheetName val="제경비율"/>
      <sheetName val="예산M12A"/>
      <sheetName val="실행내역 "/>
      <sheetName val="노임단가표"/>
      <sheetName val="단가조사서"/>
      <sheetName val="10.공통-노임단가"/>
      <sheetName val="관급"/>
      <sheetName val="원가계산서 "/>
      <sheetName val="송라터널총괄"/>
      <sheetName val="목차"/>
      <sheetName val="중로근거"/>
      <sheetName val="인건비_"/>
      <sheetName val="11_1_단면hwp"/>
      <sheetName val="G_R300°æºñ"/>
      <sheetName val="Customer_Databas"/>
      <sheetName val="T6-6(2)"/>
      <sheetName val="내역표지"/>
      <sheetName val="1련박스"/>
      <sheetName val="입력"/>
      <sheetName val="danga"/>
      <sheetName val="ilch"/>
      <sheetName val="소총괄표1"/>
      <sheetName val="BUS제원1"/>
      <sheetName val="견적"/>
      <sheetName val="철콘공사"/>
      <sheetName val="BSD (2)"/>
      <sheetName val="일위대가(1)"/>
      <sheetName val="기계내역"/>
      <sheetName val="품셈집계표"/>
      <sheetName val="교대시점"/>
      <sheetName val="자단"/>
      <sheetName val="첨부1-1"/>
      <sheetName val="견"/>
      <sheetName val="8.2TON"/>
      <sheetName val="돈암사업"/>
      <sheetName val="ITEM"/>
      <sheetName val="토공"/>
      <sheetName val="발전기"/>
      <sheetName val="간선"/>
      <sheetName val="부하"/>
      <sheetName val="적용률"/>
      <sheetName val="일위_파일"/>
      <sheetName val="배수장공사비명세서"/>
      <sheetName val="작성"/>
      <sheetName val="갈현동"/>
      <sheetName val="2"/>
      <sheetName val="공사비명세서"/>
      <sheetName val="SP"/>
      <sheetName val="배수장토목공사비"/>
      <sheetName val="WO"/>
      <sheetName val="견적990322"/>
      <sheetName val="경비2내역"/>
      <sheetName val="가도공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eq_data"/>
      <sheetName val="정산노무"/>
      <sheetName val="정산재료"/>
      <sheetName val="상부공"/>
      <sheetName val="2_냉난방설비공사"/>
      <sheetName val="IN"/>
      <sheetName val="6. 직접경비"/>
      <sheetName val="22-2M단"/>
      <sheetName val="22-1소단"/>
      <sheetName val="Macro(차단기)"/>
      <sheetName val="품셈표"/>
      <sheetName val="단가조건(02년)"/>
      <sheetName val="실행철강하도"/>
      <sheetName val="토목주소"/>
      <sheetName val="95WBS"/>
      <sheetName val="지주토목내역서"/>
      <sheetName val="수량집계"/>
      <sheetName val="총괄집계표"/>
      <sheetName val="기준액"/>
      <sheetName val="ZONE.1"/>
      <sheetName val="품셈(기초)"/>
      <sheetName val="TRE_TABLE"/>
      <sheetName val="7_자동제어공사"/>
      <sheetName val="DATA_입력부"/>
      <sheetName val="1_설계조건"/>
      <sheetName val="제잡비_산출내역(실적공사비)"/>
      <sheetName val="단가_및_재료비"/>
      <sheetName val="변압기_및_발전기_용량"/>
      <sheetName val="Sheet1_(2)"/>
      <sheetName val="토_적_표"/>
      <sheetName val="노원열병합__건축공사기성내역서"/>
      <sheetName val="물가대비표"/>
      <sheetName val="70%"/>
      <sheetName val="dt0301"/>
      <sheetName val="dtt0301"/>
      <sheetName val="실적원가"/>
      <sheetName val="토공(우물통,기타) "/>
      <sheetName val="변경현황"/>
      <sheetName val="8.PILE  (돌출)"/>
      <sheetName val="자 110% &amp; 노 70%"/>
      <sheetName val="부안일위"/>
      <sheetName val="구조물공"/>
      <sheetName val="부대공"/>
      <sheetName val="Main"/>
      <sheetName val="11"/>
      <sheetName val="VXXXXXXX"/>
      <sheetName val="건축원가"/>
      <sheetName val="노임데이터"/>
      <sheetName val="방음벽 기초 일반수량"/>
      <sheetName val="본사업"/>
      <sheetName val="SG"/>
      <sheetName val="신우"/>
      <sheetName val="견적집계표"/>
      <sheetName val="중갑지"/>
      <sheetName val="빌딩 안내"/>
      <sheetName val="예산작성기준(전기)"/>
      <sheetName val="신리"/>
      <sheetName val="기계경비산출기준"/>
      <sheetName val="차액보증"/>
      <sheetName val="공종"/>
      <sheetName val="대치판정"/>
      <sheetName val="내역서2안"/>
      <sheetName val="1.설계기준"/>
      <sheetName val="4)유동표"/>
      <sheetName val="설계내역(2001)"/>
      <sheetName val="노임단"/>
      <sheetName val="운반공"/>
      <sheetName val="자재단"/>
      <sheetName val="장비단"/>
      <sheetName val="진접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견적조건(PROPOSAL)"/>
      <sheetName val="Table"/>
      <sheetName val="DOMESTIC"/>
      <sheetName val="PIVOT"/>
      <sheetName val="SUMMARY"/>
      <sheetName val="Proposal"/>
      <sheetName val="PIVOT (2)"/>
      <sheetName val="SUMMARY (2)"/>
      <sheetName val="견적조건(국내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가설공통공사"/>
      <sheetName val="기구조직"/>
      <sheetName val="기본입력"/>
      <sheetName val="경비2내역"/>
      <sheetName val="기준단가"/>
      <sheetName val="접대비"/>
      <sheetName val="선급금"/>
      <sheetName val="하자수수료"/>
      <sheetName val="데이타"/>
      <sheetName val="DATA"/>
      <sheetName val="1단계"/>
      <sheetName val="입찰안"/>
      <sheetName val="당진1,2호기전선관설치및접지4차공사내역서-을지"/>
      <sheetName val="BID"/>
      <sheetName val="대림경상68억"/>
      <sheetName val="Y-WORK"/>
      <sheetName val="내역서"/>
      <sheetName val="제경비"/>
      <sheetName val="DAILY"/>
      <sheetName val="일위대가목차"/>
      <sheetName val="TEL"/>
      <sheetName val="ASP포장"/>
      <sheetName val="조명시설"/>
      <sheetName val="수량산출"/>
      <sheetName val="7단가"/>
      <sheetName val="옹벽"/>
      <sheetName val="대비"/>
      <sheetName val="물가대비표"/>
      <sheetName val="일위대가"/>
      <sheetName val="경사수로"/>
      <sheetName val="단가조사서"/>
      <sheetName val="목차"/>
      <sheetName val="말뚝지지력산정"/>
      <sheetName val="Atlas"/>
      <sheetName val="신규댐"/>
      <sheetName val="수자원개발"/>
      <sheetName val="수도관리"/>
      <sheetName val="신규수도"/>
      <sheetName val="차입금"/>
      <sheetName val="수도건설"/>
      <sheetName val="분양매출"/>
      <sheetName val="단지조성"/>
      <sheetName val="기타사업"/>
      <sheetName val="댐운영"/>
      <sheetName val="감가상각"/>
      <sheetName val="CF"/>
      <sheetName val="IS,BS"/>
      <sheetName val="INDEX"/>
      <sheetName val="설계조건"/>
      <sheetName val="안정계산"/>
      <sheetName val="단면검토"/>
      <sheetName val="기초공"/>
      <sheetName val="기둥(원형)"/>
      <sheetName val="소업1교"/>
      <sheetName val="일위대가표"/>
      <sheetName val="약품공급2"/>
      <sheetName val="덕풍감북경비"/>
      <sheetName val="ITEM"/>
      <sheetName val="#REF"/>
      <sheetName val="단가"/>
      <sheetName val="지급자재"/>
      <sheetName val="3BL공동구 수량"/>
      <sheetName val="DATE"/>
      <sheetName val="직노"/>
      <sheetName val="Proposal"/>
      <sheetName val="견적서세부내용"/>
      <sheetName val="견적내용입력"/>
      <sheetName val="8.PILE  (돌출)"/>
      <sheetName val="토사(PE)"/>
      <sheetName val="수량집계"/>
      <sheetName val="총괄집계표"/>
      <sheetName val="견적대비"/>
      <sheetName val="말뚝물량"/>
      <sheetName val="가시설단위수량"/>
      <sheetName val="실행철강하도"/>
      <sheetName val="차액보증"/>
      <sheetName val="통합"/>
      <sheetName val="횡배수관"/>
      <sheetName val="교각1"/>
      <sheetName val="단면치수"/>
      <sheetName val="전기일위대가"/>
      <sheetName val="소비자가"/>
      <sheetName val="토공"/>
      <sheetName val="노임"/>
      <sheetName val="공사내역"/>
      <sheetName val="갑지"/>
      <sheetName val="2002상반기노임기준"/>
      <sheetName val="기타집계"/>
      <sheetName val="제출내역 (2)"/>
      <sheetName val="Book6"/>
      <sheetName val="부대내역"/>
      <sheetName val="XXXXXX"/>
      <sheetName val="토ABUT수량-1"/>
      <sheetName val="토ABUT수량-2"/>
      <sheetName val="토PIER수량-1"/>
      <sheetName val="토PIER수량-2"/>
      <sheetName val="토PIER수량-3"/>
      <sheetName val="슬래브단면도"/>
      <sheetName val="SLAB수량(46.0)"/>
      <sheetName val="ABUT수량-A1"/>
      <sheetName val="ABUT수량-A2"/>
      <sheetName val="PIER수량-1"/>
      <sheetName val="PIER수량-2"/>
      <sheetName val="PIER수량-3"/>
      <sheetName val="가도공사"/>
      <sheetName val="수량총괄"/>
      <sheetName val="슬래브"/>
      <sheetName val="교대"/>
      <sheetName val="교각"/>
      <sheetName val="철근"/>
      <sheetName val="토공총괄"/>
      <sheetName val="토교대"/>
      <sheetName val="토교각"/>
      <sheetName val="주요자재집계"/>
      <sheetName val="몰탈자재집계"/>
      <sheetName val="간지"/>
      <sheetName val="우배수"/>
      <sheetName val="산출및내역"/>
      <sheetName val="WORK"/>
      <sheetName val="견적서"/>
      <sheetName val="1.설계조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찰안"/>
      <sheetName val="부대입찰"/>
      <sheetName val="부대공"/>
      <sheetName val="적격점수"/>
      <sheetName val="자재인력"/>
      <sheetName val="입찰조건"/>
      <sheetName val="조건표"/>
      <sheetName val="차액보증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데이타"/>
      <sheetName val="DATA"/>
      <sheetName val="경비2내역"/>
      <sheetName val="수량산출"/>
      <sheetName val="일위대가목차"/>
      <sheetName val="type-F"/>
      <sheetName val="조명율표"/>
      <sheetName val="기초공"/>
      <sheetName val="기둥(원형)"/>
      <sheetName val="BID"/>
      <sheetName val="터파기및재료"/>
      <sheetName val="집계표"/>
      <sheetName val="기초코드"/>
      <sheetName val="#REF"/>
      <sheetName val="Proposal"/>
      <sheetName val="본장"/>
      <sheetName val="공사비예산서(토목분)"/>
      <sheetName val="소비자가"/>
      <sheetName val="예산M12A"/>
      <sheetName val="예산M5A"/>
      <sheetName val="Main"/>
      <sheetName val="건축내역"/>
      <sheetName val="INPUT"/>
      <sheetName val="ABUT수량-A1"/>
      <sheetName val="결과조달"/>
      <sheetName val="공사비집계"/>
      <sheetName val="견적서"/>
      <sheetName val="수량산출서"/>
      <sheetName val="BSD (2)"/>
      <sheetName val="날개벽"/>
      <sheetName val="FORM-0"/>
      <sheetName val="FORM_0"/>
      <sheetName val="내역서"/>
      <sheetName val="보도경계블럭"/>
      <sheetName val="GAEYO"/>
      <sheetName val="조명시설"/>
      <sheetName val="예산M2"/>
      <sheetName val="APT내역"/>
      <sheetName val="부대시설"/>
      <sheetName val="음료실행"/>
      <sheetName val="공사개요"/>
      <sheetName val="Total"/>
      <sheetName val="갑지(추정)"/>
      <sheetName val="내역"/>
      <sheetName val="98수문일위"/>
      <sheetName val="Customer Databas"/>
      <sheetName val="대운산출"/>
      <sheetName val="Y-WORK"/>
      <sheetName val="표지"/>
      <sheetName val="말뚝물량"/>
      <sheetName val="구미4단2"/>
      <sheetName val="TB-내역서"/>
      <sheetName val="분석"/>
      <sheetName val="총괄표"/>
      <sheetName val="대비"/>
      <sheetName val="단면 (2)"/>
      <sheetName val="VENDOR LIST"/>
      <sheetName val="공통비"/>
      <sheetName val="일위대가"/>
      <sheetName val="노원열병합  건축공사기성내역서"/>
      <sheetName val="건축원가계산서"/>
      <sheetName val="물량표"/>
      <sheetName val="물량표S"/>
      <sheetName val="토목주소"/>
      <sheetName val="프랜트면허"/>
      <sheetName val=" 견적서"/>
      <sheetName val="기계내역"/>
      <sheetName val="TEL"/>
      <sheetName val="첨부파일"/>
      <sheetName val="전체"/>
      <sheetName val="2000년1차"/>
      <sheetName val="내역서(총)"/>
      <sheetName val="전기일위대가"/>
      <sheetName val="공통가설"/>
      <sheetName val="날개벽(좌,우=45도,75도)"/>
      <sheetName val="조경일람"/>
      <sheetName val="1.설계조건"/>
      <sheetName val="DATE"/>
      <sheetName val="소업1교"/>
      <sheetName val="노무비"/>
      <sheetName val="Sheet3"/>
      <sheetName val="협조전"/>
      <sheetName val="Despacho (c.civil)"/>
      <sheetName val="Breakdown"/>
      <sheetName val="공문"/>
      <sheetName val="1F"/>
      <sheetName val="back-data"/>
      <sheetName val="인월수표"/>
      <sheetName val="경비"/>
      <sheetName val="말뚝지지력산정"/>
      <sheetName val="공사내역"/>
      <sheetName val="유화"/>
      <sheetName val="wall"/>
      <sheetName val="견적집계"/>
      <sheetName val="summary"/>
      <sheetName val="design criteria"/>
      <sheetName val="plan&amp;section of foundation"/>
      <sheetName val="갑지1"/>
      <sheetName val="UR2-Calculation"/>
      <sheetName val="단면치수"/>
      <sheetName val="Sheet1"/>
      <sheetName val="현장"/>
      <sheetName val="산출내역서집계표"/>
      <sheetName val="배수공 주요자재 집계표"/>
      <sheetName val="내역서 "/>
      <sheetName val="외주가공"/>
      <sheetName val="총체보활공정표"/>
      <sheetName val="I.설계조건"/>
      <sheetName val="설계조건"/>
      <sheetName val="안정계산"/>
      <sheetName val="단면검토"/>
      <sheetName val="노임단가"/>
      <sheetName val="교각1"/>
      <sheetName val="저"/>
      <sheetName val="앉음벽 (2)"/>
      <sheetName val="단가"/>
      <sheetName val="DIAPHRAGM"/>
      <sheetName val="단가표 "/>
      <sheetName val="BQ"/>
      <sheetName val="전체내역서"/>
      <sheetName val="1,2,3,4,5단위수량"/>
      <sheetName val="PUM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토적집계표"/>
      <sheetName val="토적표"/>
      <sheetName val="3BL공동구 수량"/>
      <sheetName val="3BL수량집계"/>
      <sheetName val="45BL공동구수량"/>
      <sheetName val="50BL공동구 수량 "/>
      <sheetName val="45,50BL수량집계"/>
      <sheetName val="수량집계표"/>
      <sheetName val="설계조건"/>
      <sheetName val="안정계산"/>
      <sheetName val="단면검토"/>
      <sheetName val="토사(PE)"/>
      <sheetName val="총괄내역서"/>
      <sheetName val="변화치수"/>
      <sheetName val="말뚝지지력산정"/>
      <sheetName val="산근(PE,300)"/>
      <sheetName val="특2호하천산근"/>
      <sheetName val="특2호부관하천산근"/>
      <sheetName val="가시설단위수량"/>
      <sheetName val="기초공"/>
      <sheetName val="기둥(원형)"/>
      <sheetName val="버스운행안내"/>
      <sheetName val="DATE"/>
      <sheetName val="8.PILE  (돌출)"/>
      <sheetName val="1련박스"/>
      <sheetName val="보도경계블럭"/>
      <sheetName val="일위대가"/>
      <sheetName val="일위대가목차"/>
      <sheetName val="날개벽"/>
      <sheetName val="ABUT수량-A1"/>
      <sheetName val="진주방향"/>
      <sheetName val="터파기및재료"/>
      <sheetName val="평균H"/>
      <sheetName val="1호맨홀토공"/>
      <sheetName val="신당동집계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"/>
      <sheetName val="MCC순서"/>
      <sheetName val="기계 부하표"/>
      <sheetName val="부하표LIST"/>
      <sheetName val="TR용량"/>
      <sheetName val="CABLE SIZE CALCULATION SHEET"/>
      <sheetName val="CABLECALC"/>
      <sheetName val="IMPEADENCE MAP "/>
      <sheetName val="IMPEADENCE "/>
      <sheetName val="MCCCALC"/>
      <sheetName val="LOPCALC"/>
      <sheetName val="Macro2"/>
      <sheetName val="물가"/>
      <sheetName val="토목내역"/>
      <sheetName val="단가대비표"/>
      <sheetName val="N賃率-職"/>
      <sheetName val="수량산출"/>
      <sheetName val="REP-NG"/>
      <sheetName val="견적사양비교표"/>
      <sheetName val="차액보증"/>
      <sheetName val="원형맨홀수량"/>
      <sheetName val="경비2내역"/>
      <sheetName val="을지"/>
      <sheetName val="내역서"/>
      <sheetName val="Y-WORK"/>
      <sheetName val="단면(RW1)"/>
      <sheetName val="물가대비표"/>
      <sheetName val="3BL공동구 수량"/>
      <sheetName val="Sheet1"/>
      <sheetName val="보도경계블럭"/>
      <sheetName val="XL4Poppy"/>
      <sheetName val="변화치수"/>
      <sheetName val="옹벽"/>
      <sheetName val="#REF"/>
      <sheetName val="깨기"/>
      <sheetName val="쌍송교"/>
      <sheetName val="공사원가계산서"/>
      <sheetName val="정부노임단가"/>
      <sheetName val="ABUT수량-A1"/>
      <sheetName val="집계표"/>
      <sheetName val="준검 내역서"/>
      <sheetName val="Sheet3"/>
      <sheetName val="공통"/>
      <sheetName val="1련박스"/>
      <sheetName val="설계조건"/>
      <sheetName val="안정계산"/>
      <sheetName val="단면검토"/>
      <sheetName val="데이타"/>
      <sheetName val="DATA"/>
      <sheetName val="부대내역"/>
      <sheetName val="20관리비율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F 회의실견적(5_14 일대)"/>
    </sheetNames>
    <sheetDataSet>
      <sheetData sheetId="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RCE1"/>
      <sheetName val="단위수량"/>
      <sheetName val="가시설단위수량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4.포장공"/>
      <sheetName val="관로"/>
      <sheetName val="가정연결관"/>
      <sheetName val="5.부대공"/>
      <sheetName val="(1)가시설공"/>
      <sheetName val="(2)경고"/>
      <sheetName val="(3)기타"/>
      <sheetName val="6.주요자재대"/>
      <sheetName val="7.폐기물"/>
      <sheetName val="수량산출"/>
      <sheetName val="맨홀수량산출"/>
      <sheetName val="1호맨홀가감수량"/>
      <sheetName val="가시설(TYPE-A)"/>
      <sheetName val="1-1평균터파기고(1)"/>
      <sheetName val="1호맨홀수량산출"/>
      <sheetName val="간접"/>
      <sheetName val="토사(PE)"/>
      <sheetName val="가시설수량"/>
      <sheetName val="sorce"/>
      <sheetName val="3.구조물공"/>
      <sheetName val="구분표"/>
      <sheetName val="교각계산"/>
      <sheetName val="원형맨홀수량"/>
      <sheetName val="신규(방류시설)"/>
      <sheetName val="단가산출서"/>
      <sheetName val="집계표"/>
      <sheetName val="마산방향"/>
      <sheetName val="진주방향"/>
      <sheetName val="맨홀수량"/>
      <sheetName val="내역서"/>
      <sheetName val="자재"/>
      <sheetName val="노임"/>
      <sheetName val="중기"/>
      <sheetName val="전기일위대가"/>
      <sheetName val="1.설계조건"/>
      <sheetName val="파일의이용"/>
      <sheetName val="특2호부관하천산근"/>
    </sheetNames>
    <sheetDataSet>
      <sheetData sheetId="0" refreshError="1">
        <row r="1">
          <cell r="O1" t="str">
            <v>관경</v>
          </cell>
          <cell r="P1" t="str">
            <v>관두께</v>
          </cell>
          <cell r="Q1" t="str">
            <v>관외경</v>
          </cell>
          <cell r="R1" t="str">
            <v>기초폭</v>
          </cell>
          <cell r="S1" t="str">
            <v>H</v>
          </cell>
          <cell r="T1" t="str">
            <v>h1</v>
          </cell>
          <cell r="U1" t="str">
            <v>h2</v>
          </cell>
          <cell r="V1" t="str">
            <v>모래</v>
          </cell>
          <cell r="AB1" t="str">
            <v>관경</v>
          </cell>
          <cell r="AC1" t="str">
            <v>관두께</v>
          </cell>
          <cell r="AD1" t="str">
            <v>관외경</v>
          </cell>
          <cell r="AE1" t="str">
            <v>기초폭</v>
          </cell>
          <cell r="AF1" t="str">
            <v>H1</v>
          </cell>
          <cell r="AG1" t="str">
            <v>H2</v>
          </cell>
          <cell r="AH1" t="str">
            <v>h1</v>
          </cell>
          <cell r="AI1" t="str">
            <v>h2</v>
          </cell>
          <cell r="AJ1" t="str">
            <v>CON'C</v>
          </cell>
          <cell r="AK1" t="str">
            <v>기초잡석</v>
          </cell>
          <cell r="AO1" t="str">
            <v>굴착폭</v>
          </cell>
          <cell r="AR1" t="str">
            <v>관경</v>
          </cell>
          <cell r="AS1" t="str">
            <v>관두께</v>
          </cell>
          <cell r="AT1" t="str">
            <v>관외경</v>
          </cell>
          <cell r="AU1" t="str">
            <v>기초폭</v>
          </cell>
          <cell r="AV1" t="str">
            <v>H1</v>
          </cell>
          <cell r="AW1" t="str">
            <v>H2</v>
          </cell>
          <cell r="AX1" t="str">
            <v>h1</v>
          </cell>
          <cell r="AY1" t="str">
            <v>h2</v>
          </cell>
          <cell r="AZ1" t="str">
            <v>CON'C</v>
          </cell>
          <cell r="BA1" t="str">
            <v>기초잡석</v>
          </cell>
          <cell r="BE1" t="str">
            <v>굴착폭</v>
          </cell>
        </row>
        <row r="2">
          <cell r="N2">
            <v>1</v>
          </cell>
          <cell r="O2">
            <v>300</v>
          </cell>
          <cell r="P2">
            <v>30</v>
          </cell>
          <cell r="Q2">
            <v>360</v>
          </cell>
          <cell r="R2">
            <v>900</v>
          </cell>
          <cell r="S2">
            <v>280</v>
          </cell>
          <cell r="T2">
            <v>180</v>
          </cell>
          <cell r="U2">
            <v>100</v>
          </cell>
          <cell r="V2">
            <v>0.24</v>
          </cell>
          <cell r="W2" t="str">
            <v>ASP</v>
          </cell>
          <cell r="X2">
            <v>125</v>
          </cell>
          <cell r="Y2">
            <v>300</v>
          </cell>
          <cell r="AA2">
            <v>1</v>
          </cell>
          <cell r="AB2">
            <v>300</v>
          </cell>
          <cell r="AC2">
            <v>30</v>
          </cell>
          <cell r="AD2">
            <v>360</v>
          </cell>
          <cell r="AE2">
            <v>500</v>
          </cell>
          <cell r="AF2">
            <v>190</v>
          </cell>
          <cell r="AG2">
            <v>150</v>
          </cell>
          <cell r="AH2">
            <v>90</v>
          </cell>
          <cell r="AI2">
            <v>100</v>
          </cell>
          <cell r="AJ2">
            <v>7.4999999999999997E-2</v>
          </cell>
          <cell r="AK2">
            <v>0.105</v>
          </cell>
          <cell r="AL2" t="str">
            <v>ASP</v>
          </cell>
          <cell r="AM2">
            <v>125</v>
          </cell>
          <cell r="AN2">
            <v>300</v>
          </cell>
          <cell r="AO2">
            <v>900</v>
          </cell>
          <cell r="AQ2">
            <v>1</v>
          </cell>
          <cell r="AR2">
            <v>300</v>
          </cell>
          <cell r="AS2">
            <v>30</v>
          </cell>
          <cell r="AT2">
            <v>360</v>
          </cell>
          <cell r="AU2">
            <v>500</v>
          </cell>
          <cell r="AV2">
            <v>280</v>
          </cell>
          <cell r="AW2">
            <v>150</v>
          </cell>
          <cell r="AX2">
            <v>180</v>
          </cell>
          <cell r="AY2">
            <v>100</v>
          </cell>
          <cell r="AZ2">
            <v>0.10300000000000001</v>
          </cell>
          <cell r="BA2">
            <v>0.113</v>
          </cell>
          <cell r="BB2" t="str">
            <v>ASP</v>
          </cell>
          <cell r="BC2">
            <v>125</v>
          </cell>
          <cell r="BD2">
            <v>300</v>
          </cell>
          <cell r="BE2">
            <v>90</v>
          </cell>
        </row>
        <row r="3">
          <cell r="N3">
            <v>2</v>
          </cell>
          <cell r="O3">
            <v>400</v>
          </cell>
          <cell r="P3">
            <v>35</v>
          </cell>
          <cell r="Q3">
            <v>470</v>
          </cell>
          <cell r="R3">
            <v>1050</v>
          </cell>
          <cell r="S3">
            <v>335</v>
          </cell>
          <cell r="T3">
            <v>235</v>
          </cell>
          <cell r="U3">
            <v>100</v>
          </cell>
          <cell r="V3">
            <v>0.32</v>
          </cell>
          <cell r="W3" t="str">
            <v>CON'C</v>
          </cell>
          <cell r="X3">
            <v>200</v>
          </cell>
          <cell r="Y3">
            <v>30</v>
          </cell>
          <cell r="AA3">
            <v>2</v>
          </cell>
          <cell r="AB3">
            <v>400</v>
          </cell>
          <cell r="AC3">
            <v>35</v>
          </cell>
          <cell r="AD3">
            <v>470</v>
          </cell>
          <cell r="AE3">
            <v>600</v>
          </cell>
          <cell r="AF3">
            <v>218</v>
          </cell>
          <cell r="AG3">
            <v>150</v>
          </cell>
          <cell r="AH3">
            <v>117.5</v>
          </cell>
          <cell r="AI3">
            <v>100</v>
          </cell>
          <cell r="AJ3">
            <v>9.6999999999999989E-2</v>
          </cell>
          <cell r="AK3">
            <v>0.12</v>
          </cell>
          <cell r="AL3" t="str">
            <v>CON'C</v>
          </cell>
          <cell r="AM3">
            <v>200</v>
          </cell>
          <cell r="AN3">
            <v>30</v>
          </cell>
          <cell r="AO3">
            <v>1050</v>
          </cell>
          <cell r="AQ3">
            <v>2</v>
          </cell>
          <cell r="AR3">
            <v>400</v>
          </cell>
          <cell r="AS3">
            <v>35</v>
          </cell>
          <cell r="AT3">
            <v>470</v>
          </cell>
          <cell r="AU3">
            <v>600</v>
          </cell>
          <cell r="AV3">
            <v>335</v>
          </cell>
          <cell r="AW3">
            <v>150</v>
          </cell>
          <cell r="AX3">
            <v>235</v>
          </cell>
          <cell r="AY3">
            <v>100</v>
          </cell>
          <cell r="AZ3">
            <v>0.13100000000000001</v>
          </cell>
          <cell r="BA3">
            <v>0.128</v>
          </cell>
          <cell r="BB3" t="str">
            <v>CON'C</v>
          </cell>
          <cell r="BC3">
            <v>200</v>
          </cell>
          <cell r="BD3">
            <v>30</v>
          </cell>
          <cell r="BE3">
            <v>1050</v>
          </cell>
        </row>
        <row r="4">
          <cell r="N4">
            <v>3</v>
          </cell>
          <cell r="O4">
            <v>450</v>
          </cell>
          <cell r="P4">
            <v>38</v>
          </cell>
          <cell r="Q4">
            <v>526</v>
          </cell>
          <cell r="R4">
            <v>1100</v>
          </cell>
          <cell r="S4">
            <v>363</v>
          </cell>
          <cell r="T4">
            <v>263</v>
          </cell>
          <cell r="U4">
            <v>100</v>
          </cell>
          <cell r="V4">
            <v>0.36</v>
          </cell>
          <cell r="W4" t="str">
            <v>보도블럭</v>
          </cell>
          <cell r="X4">
            <v>60</v>
          </cell>
          <cell r="Y4">
            <v>30</v>
          </cell>
          <cell r="AA4">
            <v>3</v>
          </cell>
          <cell r="AB4">
            <v>450</v>
          </cell>
          <cell r="AC4">
            <v>38</v>
          </cell>
          <cell r="AD4">
            <v>526</v>
          </cell>
          <cell r="AE4">
            <v>650</v>
          </cell>
          <cell r="AF4">
            <v>232</v>
          </cell>
          <cell r="AG4">
            <v>150</v>
          </cell>
          <cell r="AH4">
            <v>131.5</v>
          </cell>
          <cell r="AI4">
            <v>100</v>
          </cell>
          <cell r="AJ4">
            <v>0.10800000000000001</v>
          </cell>
          <cell r="AK4">
            <v>0.128</v>
          </cell>
          <cell r="AL4" t="str">
            <v>보도블럭</v>
          </cell>
          <cell r="AM4">
            <v>60</v>
          </cell>
          <cell r="AN4">
            <v>30</v>
          </cell>
          <cell r="AO4">
            <v>1100</v>
          </cell>
          <cell r="AQ4">
            <v>3</v>
          </cell>
          <cell r="AR4">
            <v>450</v>
          </cell>
          <cell r="AS4">
            <v>38</v>
          </cell>
          <cell r="AT4">
            <v>526</v>
          </cell>
          <cell r="AU4">
            <v>650</v>
          </cell>
          <cell r="AV4">
            <v>363</v>
          </cell>
          <cell r="AW4">
            <v>150</v>
          </cell>
          <cell r="AX4">
            <v>263</v>
          </cell>
          <cell r="AY4">
            <v>100</v>
          </cell>
          <cell r="AZ4">
            <v>0.16399999999999998</v>
          </cell>
          <cell r="BA4">
            <v>0.14300000000000002</v>
          </cell>
          <cell r="BB4" t="str">
            <v>보도블럭</v>
          </cell>
          <cell r="BC4">
            <v>60</v>
          </cell>
          <cell r="BD4">
            <v>30</v>
          </cell>
          <cell r="BE4">
            <v>1100</v>
          </cell>
        </row>
        <row r="5">
          <cell r="N5">
            <v>4</v>
          </cell>
          <cell r="O5">
            <v>500</v>
          </cell>
          <cell r="P5">
            <v>42</v>
          </cell>
          <cell r="Q5">
            <v>584</v>
          </cell>
          <cell r="R5">
            <v>1150</v>
          </cell>
          <cell r="S5">
            <v>442</v>
          </cell>
          <cell r="T5">
            <v>292</v>
          </cell>
          <cell r="U5">
            <v>150</v>
          </cell>
          <cell r="V5">
            <v>0.47</v>
          </cell>
          <cell r="W5" t="str">
            <v>고압블럭</v>
          </cell>
          <cell r="X5">
            <v>60</v>
          </cell>
          <cell r="Y5">
            <v>30</v>
          </cell>
          <cell r="AA5">
            <v>4</v>
          </cell>
          <cell r="AB5">
            <v>500</v>
          </cell>
          <cell r="AC5">
            <v>42</v>
          </cell>
          <cell r="AD5">
            <v>584</v>
          </cell>
          <cell r="AE5">
            <v>750</v>
          </cell>
          <cell r="AF5">
            <v>296</v>
          </cell>
          <cell r="AG5">
            <v>150</v>
          </cell>
          <cell r="AH5">
            <v>146</v>
          </cell>
          <cell r="AI5">
            <v>150</v>
          </cell>
          <cell r="AJ5">
            <v>0.17</v>
          </cell>
          <cell r="AK5">
            <v>0.14300000000000002</v>
          </cell>
          <cell r="AL5" t="str">
            <v>고압블럭</v>
          </cell>
          <cell r="AM5">
            <v>60</v>
          </cell>
          <cell r="AN5">
            <v>30</v>
          </cell>
          <cell r="AO5">
            <v>1150</v>
          </cell>
          <cell r="AQ5">
            <v>4</v>
          </cell>
          <cell r="AR5">
            <v>500</v>
          </cell>
          <cell r="AS5">
            <v>42</v>
          </cell>
          <cell r="AT5">
            <v>584</v>
          </cell>
          <cell r="AU5">
            <v>750</v>
          </cell>
          <cell r="AV5">
            <v>442</v>
          </cell>
          <cell r="AW5">
            <v>150</v>
          </cell>
          <cell r="AX5">
            <v>292</v>
          </cell>
          <cell r="AY5">
            <v>150</v>
          </cell>
          <cell r="AZ5">
            <v>0.24199999999999999</v>
          </cell>
          <cell r="BA5">
            <v>0.158</v>
          </cell>
          <cell r="BB5" t="str">
            <v>고압블럭</v>
          </cell>
          <cell r="BC5">
            <v>60</v>
          </cell>
          <cell r="BD5">
            <v>30</v>
          </cell>
          <cell r="BE5">
            <v>1150</v>
          </cell>
        </row>
        <row r="6">
          <cell r="N6">
            <v>5</v>
          </cell>
          <cell r="O6">
            <v>600</v>
          </cell>
          <cell r="P6">
            <v>50</v>
          </cell>
          <cell r="Q6">
            <v>700</v>
          </cell>
          <cell r="R6">
            <v>1350</v>
          </cell>
          <cell r="S6">
            <v>500</v>
          </cell>
          <cell r="T6">
            <v>350</v>
          </cell>
          <cell r="U6">
            <v>150</v>
          </cell>
          <cell r="V6">
            <v>0.56999999999999995</v>
          </cell>
          <cell r="AA6">
            <v>5</v>
          </cell>
          <cell r="AB6">
            <v>600</v>
          </cell>
          <cell r="AC6">
            <v>50</v>
          </cell>
          <cell r="AD6">
            <v>700</v>
          </cell>
          <cell r="AE6">
            <v>900</v>
          </cell>
          <cell r="AF6">
            <v>325</v>
          </cell>
          <cell r="AG6">
            <v>150</v>
          </cell>
          <cell r="AH6">
            <v>175</v>
          </cell>
          <cell r="AI6">
            <v>150</v>
          </cell>
          <cell r="AJ6">
            <v>0.217</v>
          </cell>
          <cell r="AK6">
            <v>0.16500000000000001</v>
          </cell>
          <cell r="AO6">
            <v>1350</v>
          </cell>
          <cell r="AQ6">
            <v>5</v>
          </cell>
          <cell r="AR6">
            <v>600</v>
          </cell>
          <cell r="AS6">
            <v>50</v>
          </cell>
          <cell r="AT6">
            <v>700</v>
          </cell>
          <cell r="AU6">
            <v>900</v>
          </cell>
          <cell r="AV6">
            <v>500</v>
          </cell>
          <cell r="AW6">
            <v>150</v>
          </cell>
          <cell r="AX6">
            <v>350</v>
          </cell>
          <cell r="AY6">
            <v>150</v>
          </cell>
          <cell r="AZ6">
            <v>0.308</v>
          </cell>
          <cell r="BA6">
            <v>0.18</v>
          </cell>
          <cell r="BE6">
            <v>1350</v>
          </cell>
        </row>
        <row r="7">
          <cell r="N7">
            <v>6</v>
          </cell>
          <cell r="O7">
            <v>700</v>
          </cell>
          <cell r="P7">
            <v>58</v>
          </cell>
          <cell r="Q7">
            <v>816</v>
          </cell>
          <cell r="R7">
            <v>1450</v>
          </cell>
          <cell r="S7">
            <v>558</v>
          </cell>
          <cell r="T7">
            <v>408</v>
          </cell>
          <cell r="U7">
            <v>150</v>
          </cell>
          <cell r="V7">
            <v>0.7</v>
          </cell>
          <cell r="AA7">
            <v>6</v>
          </cell>
          <cell r="AB7">
            <v>700</v>
          </cell>
          <cell r="AC7">
            <v>58</v>
          </cell>
          <cell r="AD7">
            <v>816</v>
          </cell>
          <cell r="AE7">
            <v>1000</v>
          </cell>
          <cell r="AF7">
            <v>354</v>
          </cell>
          <cell r="AG7">
            <v>150</v>
          </cell>
          <cell r="AH7">
            <v>204</v>
          </cell>
          <cell r="AI7">
            <v>150</v>
          </cell>
          <cell r="AJ7">
            <v>0.252</v>
          </cell>
          <cell r="AK7">
            <v>0.18</v>
          </cell>
          <cell r="AO7">
            <v>1450</v>
          </cell>
          <cell r="AQ7">
            <v>6</v>
          </cell>
          <cell r="AR7">
            <v>700</v>
          </cell>
          <cell r="AS7">
            <v>58</v>
          </cell>
          <cell r="AT7">
            <v>816</v>
          </cell>
          <cell r="AU7">
            <v>1000</v>
          </cell>
          <cell r="AV7">
            <v>558</v>
          </cell>
          <cell r="AW7">
            <v>150</v>
          </cell>
          <cell r="AX7">
            <v>408</v>
          </cell>
          <cell r="AY7">
            <v>150</v>
          </cell>
          <cell r="AZ7">
            <v>0.38</v>
          </cell>
          <cell r="BA7">
            <v>0.20300000000000001</v>
          </cell>
          <cell r="BE7">
            <v>1450</v>
          </cell>
        </row>
        <row r="8">
          <cell r="N8">
            <v>7</v>
          </cell>
          <cell r="O8">
            <v>800</v>
          </cell>
          <cell r="P8">
            <v>66</v>
          </cell>
          <cell r="Q8">
            <v>932</v>
          </cell>
          <cell r="R8">
            <v>1600</v>
          </cell>
          <cell r="S8">
            <v>666</v>
          </cell>
          <cell r="T8">
            <v>466</v>
          </cell>
          <cell r="U8">
            <v>200</v>
          </cell>
          <cell r="V8">
            <v>0.95</v>
          </cell>
          <cell r="AA8">
            <v>7</v>
          </cell>
          <cell r="AB8">
            <v>800</v>
          </cell>
          <cell r="AC8">
            <v>66</v>
          </cell>
          <cell r="AD8">
            <v>932</v>
          </cell>
          <cell r="AE8">
            <v>1150</v>
          </cell>
          <cell r="AF8">
            <v>433</v>
          </cell>
          <cell r="AG8">
            <v>150</v>
          </cell>
          <cell r="AH8">
            <v>233</v>
          </cell>
          <cell r="AI8">
            <v>200</v>
          </cell>
          <cell r="AJ8">
            <v>0.36499999999999999</v>
          </cell>
          <cell r="AK8">
            <v>0.20300000000000001</v>
          </cell>
          <cell r="AO8">
            <v>1600</v>
          </cell>
          <cell r="AQ8">
            <v>7</v>
          </cell>
          <cell r="AR8">
            <v>800</v>
          </cell>
          <cell r="AS8">
            <v>66</v>
          </cell>
          <cell r="AT8">
            <v>932</v>
          </cell>
          <cell r="AU8">
            <v>1150</v>
          </cell>
          <cell r="AV8">
            <v>666</v>
          </cell>
          <cell r="AW8">
            <v>150</v>
          </cell>
          <cell r="AX8">
            <v>466</v>
          </cell>
          <cell r="AY8">
            <v>200</v>
          </cell>
          <cell r="AZ8">
            <v>0.52500000000000002</v>
          </cell>
          <cell r="BA8">
            <v>0.22500000000000001</v>
          </cell>
          <cell r="BE8">
            <v>1600</v>
          </cell>
        </row>
        <row r="9">
          <cell r="N9">
            <v>8</v>
          </cell>
          <cell r="O9">
            <v>900</v>
          </cell>
          <cell r="P9">
            <v>75</v>
          </cell>
          <cell r="Q9">
            <v>1050</v>
          </cell>
          <cell r="R9">
            <v>1750</v>
          </cell>
          <cell r="S9">
            <v>725</v>
          </cell>
          <cell r="T9">
            <v>525</v>
          </cell>
          <cell r="U9">
            <v>200</v>
          </cell>
          <cell r="V9">
            <v>1.1000000000000001</v>
          </cell>
          <cell r="AA9">
            <v>8</v>
          </cell>
          <cell r="AB9">
            <v>900</v>
          </cell>
          <cell r="AC9">
            <v>75</v>
          </cell>
          <cell r="AD9">
            <v>1050</v>
          </cell>
          <cell r="AE9">
            <v>1300</v>
          </cell>
          <cell r="AF9">
            <v>463</v>
          </cell>
          <cell r="AG9">
            <v>150</v>
          </cell>
          <cell r="AH9">
            <v>262.5</v>
          </cell>
          <cell r="AI9">
            <v>200</v>
          </cell>
          <cell r="AJ9">
            <v>0.43200000000000005</v>
          </cell>
          <cell r="AK9">
            <v>0.22500000000000001</v>
          </cell>
          <cell r="AO9">
            <v>1750</v>
          </cell>
          <cell r="AQ9">
            <v>8</v>
          </cell>
          <cell r="AR9">
            <v>900</v>
          </cell>
          <cell r="AS9">
            <v>75</v>
          </cell>
          <cell r="AT9">
            <v>1050</v>
          </cell>
          <cell r="AU9">
            <v>1300</v>
          </cell>
          <cell r="AV9">
            <v>725</v>
          </cell>
          <cell r="AW9">
            <v>150</v>
          </cell>
          <cell r="AX9">
            <v>525</v>
          </cell>
          <cell r="AY9">
            <v>200</v>
          </cell>
          <cell r="AZ9">
            <v>0.61799999999999999</v>
          </cell>
          <cell r="BA9">
            <v>0.248</v>
          </cell>
          <cell r="BE9">
            <v>1750</v>
          </cell>
        </row>
        <row r="10">
          <cell r="N10">
            <v>9</v>
          </cell>
          <cell r="O10">
            <v>1000</v>
          </cell>
          <cell r="P10">
            <v>82</v>
          </cell>
          <cell r="Q10">
            <v>1164</v>
          </cell>
          <cell r="R10">
            <v>1850</v>
          </cell>
          <cell r="S10">
            <v>782</v>
          </cell>
          <cell r="T10">
            <v>582</v>
          </cell>
          <cell r="U10">
            <v>200</v>
          </cell>
          <cell r="V10">
            <v>1.22</v>
          </cell>
          <cell r="AA10">
            <v>9</v>
          </cell>
          <cell r="AB10">
            <v>1000</v>
          </cell>
          <cell r="AC10">
            <v>82</v>
          </cell>
          <cell r="AD10">
            <v>1164</v>
          </cell>
          <cell r="AE10">
            <v>1450</v>
          </cell>
          <cell r="AF10">
            <v>491</v>
          </cell>
          <cell r="AG10">
            <v>150</v>
          </cell>
          <cell r="AH10">
            <v>291</v>
          </cell>
          <cell r="AI10">
            <v>200</v>
          </cell>
          <cell r="AJ10">
            <v>0.504</v>
          </cell>
          <cell r="AK10">
            <v>0.248</v>
          </cell>
          <cell r="AO10">
            <v>1850</v>
          </cell>
          <cell r="AQ10">
            <v>9</v>
          </cell>
          <cell r="AR10">
            <v>1000</v>
          </cell>
          <cell r="AS10">
            <v>82</v>
          </cell>
          <cell r="AT10">
            <v>1164</v>
          </cell>
          <cell r="AU10">
            <v>1450</v>
          </cell>
          <cell r="AV10">
            <v>782</v>
          </cell>
          <cell r="AW10">
            <v>150</v>
          </cell>
          <cell r="AX10">
            <v>582</v>
          </cell>
          <cell r="AY10">
            <v>200</v>
          </cell>
          <cell r="AZ10">
            <v>0.71900000000000008</v>
          </cell>
          <cell r="BA10">
            <v>0.27</v>
          </cell>
          <cell r="BE10">
            <v>1850</v>
          </cell>
        </row>
        <row r="11">
          <cell r="N11">
            <v>10</v>
          </cell>
          <cell r="O11">
            <v>1100</v>
          </cell>
          <cell r="P11">
            <v>88</v>
          </cell>
          <cell r="Q11">
            <v>1276</v>
          </cell>
          <cell r="R11">
            <v>2050</v>
          </cell>
          <cell r="S11">
            <v>888</v>
          </cell>
          <cell r="T11">
            <v>638</v>
          </cell>
          <cell r="U11">
            <v>250</v>
          </cell>
          <cell r="V11">
            <v>1.58</v>
          </cell>
          <cell r="AA11">
            <v>10</v>
          </cell>
          <cell r="AB11">
            <v>1100</v>
          </cell>
          <cell r="AC11">
            <v>88</v>
          </cell>
          <cell r="AD11">
            <v>1276</v>
          </cell>
          <cell r="AE11">
            <v>1550</v>
          </cell>
          <cell r="AF11">
            <v>569</v>
          </cell>
          <cell r="AG11">
            <v>200</v>
          </cell>
          <cell r="AH11">
            <v>319</v>
          </cell>
          <cell r="AI11">
            <v>250</v>
          </cell>
          <cell r="AJ11">
            <v>0.63200000000000001</v>
          </cell>
          <cell r="AK11">
            <v>0.35</v>
          </cell>
          <cell r="AO11">
            <v>2050</v>
          </cell>
          <cell r="AQ11">
            <v>10</v>
          </cell>
          <cell r="AR11">
            <v>1100</v>
          </cell>
          <cell r="AS11">
            <v>88</v>
          </cell>
          <cell r="AT11">
            <v>1276</v>
          </cell>
          <cell r="AU11">
            <v>1550</v>
          </cell>
          <cell r="AV11">
            <v>888</v>
          </cell>
          <cell r="AW11">
            <v>200</v>
          </cell>
          <cell r="AX11">
            <v>638</v>
          </cell>
          <cell r="AY11">
            <v>250</v>
          </cell>
          <cell r="AZ11">
            <v>0.91500000000000004</v>
          </cell>
          <cell r="BA11">
            <v>0.39</v>
          </cell>
          <cell r="BE11">
            <v>2050</v>
          </cell>
        </row>
        <row r="12">
          <cell r="N12">
            <v>11</v>
          </cell>
          <cell r="O12">
            <v>1200</v>
          </cell>
          <cell r="P12">
            <v>95</v>
          </cell>
          <cell r="Q12">
            <v>1390</v>
          </cell>
          <cell r="R12">
            <v>2200</v>
          </cell>
          <cell r="S12">
            <v>945</v>
          </cell>
          <cell r="T12">
            <v>695</v>
          </cell>
          <cell r="U12">
            <v>250</v>
          </cell>
          <cell r="V12">
            <v>1.77</v>
          </cell>
          <cell r="AA12">
            <v>11</v>
          </cell>
          <cell r="AB12">
            <v>1200</v>
          </cell>
          <cell r="AC12">
            <v>95</v>
          </cell>
          <cell r="AD12">
            <v>1390</v>
          </cell>
          <cell r="AE12">
            <v>1700</v>
          </cell>
          <cell r="AF12">
            <v>598</v>
          </cell>
          <cell r="AG12">
            <v>200</v>
          </cell>
          <cell r="AH12">
            <v>347.5</v>
          </cell>
          <cell r="AI12">
            <v>250</v>
          </cell>
          <cell r="AJ12">
            <v>0.71900000000000008</v>
          </cell>
          <cell r="AK12">
            <v>0.38</v>
          </cell>
          <cell r="AO12">
            <v>2200</v>
          </cell>
          <cell r="AQ12">
            <v>11</v>
          </cell>
          <cell r="AR12">
            <v>1200</v>
          </cell>
          <cell r="AS12">
            <v>95</v>
          </cell>
          <cell r="AT12">
            <v>1390</v>
          </cell>
          <cell r="AU12">
            <v>1700</v>
          </cell>
          <cell r="AV12">
            <v>945</v>
          </cell>
          <cell r="AW12">
            <v>200</v>
          </cell>
          <cell r="AX12">
            <v>695</v>
          </cell>
          <cell r="AY12">
            <v>250</v>
          </cell>
          <cell r="AZ12">
            <v>1.0369999999999999</v>
          </cell>
          <cell r="BA12">
            <v>0.42</v>
          </cell>
          <cell r="BE12">
            <v>2200</v>
          </cell>
        </row>
        <row r="13">
          <cell r="N13">
            <v>12</v>
          </cell>
          <cell r="O13">
            <v>1350</v>
          </cell>
          <cell r="P13">
            <v>103</v>
          </cell>
          <cell r="Q13">
            <v>1556</v>
          </cell>
          <cell r="R13">
            <v>2350</v>
          </cell>
          <cell r="S13">
            <v>1078</v>
          </cell>
          <cell r="T13">
            <v>778</v>
          </cell>
          <cell r="U13">
            <v>300</v>
          </cell>
          <cell r="V13">
            <v>2.16</v>
          </cell>
          <cell r="AA13">
            <v>12</v>
          </cell>
          <cell r="AB13">
            <v>1350</v>
          </cell>
          <cell r="AC13">
            <v>103</v>
          </cell>
          <cell r="AD13">
            <v>1556</v>
          </cell>
          <cell r="AE13">
            <v>1900</v>
          </cell>
          <cell r="AF13">
            <v>689</v>
          </cell>
          <cell r="AG13">
            <v>200</v>
          </cell>
          <cell r="AH13">
            <v>389</v>
          </cell>
          <cell r="AI13">
            <v>300</v>
          </cell>
          <cell r="AJ13">
            <v>0.93700000000000006</v>
          </cell>
          <cell r="AK13">
            <v>0.42</v>
          </cell>
          <cell r="AO13">
            <v>2350</v>
          </cell>
          <cell r="AQ13">
            <v>12</v>
          </cell>
          <cell r="AR13">
            <v>1350</v>
          </cell>
          <cell r="AS13">
            <v>103</v>
          </cell>
          <cell r="AT13">
            <v>1556</v>
          </cell>
          <cell r="AU13">
            <v>1900</v>
          </cell>
          <cell r="AV13">
            <v>1078</v>
          </cell>
          <cell r="AW13">
            <v>200</v>
          </cell>
          <cell r="AX13">
            <v>778</v>
          </cell>
          <cell r="AY13">
            <v>300</v>
          </cell>
          <cell r="AZ13">
            <v>1.3130000000000002</v>
          </cell>
          <cell r="BA13">
            <v>0.46</v>
          </cell>
          <cell r="BE13">
            <v>2350</v>
          </cell>
        </row>
        <row r="14">
          <cell r="N14">
            <v>13</v>
          </cell>
          <cell r="O14">
            <v>1500</v>
          </cell>
          <cell r="P14">
            <v>112</v>
          </cell>
          <cell r="Q14">
            <v>1724</v>
          </cell>
          <cell r="R14">
            <v>2450</v>
          </cell>
          <cell r="S14">
            <v>1162</v>
          </cell>
          <cell r="T14">
            <v>862</v>
          </cell>
          <cell r="U14">
            <v>300</v>
          </cell>
          <cell r="V14">
            <v>2.35</v>
          </cell>
          <cell r="AA14">
            <v>13</v>
          </cell>
          <cell r="AB14">
            <v>1500</v>
          </cell>
          <cell r="AC14">
            <v>112</v>
          </cell>
          <cell r="AD14">
            <v>1724</v>
          </cell>
          <cell r="AE14">
            <v>2100</v>
          </cell>
          <cell r="AF14">
            <v>731</v>
          </cell>
          <cell r="AG14">
            <v>200</v>
          </cell>
          <cell r="AH14">
            <v>431</v>
          </cell>
          <cell r="AI14">
            <v>300</v>
          </cell>
          <cell r="AJ14">
            <v>1.079</v>
          </cell>
          <cell r="AK14">
            <v>0.46</v>
          </cell>
          <cell r="AO14">
            <v>2450</v>
          </cell>
          <cell r="AQ14">
            <v>13</v>
          </cell>
          <cell r="AR14">
            <v>1500</v>
          </cell>
          <cell r="AS14">
            <v>112</v>
          </cell>
          <cell r="AT14">
            <v>1724</v>
          </cell>
          <cell r="AU14">
            <v>2100</v>
          </cell>
          <cell r="AV14">
            <v>1162</v>
          </cell>
          <cell r="AW14">
            <v>200</v>
          </cell>
          <cell r="AX14">
            <v>862</v>
          </cell>
          <cell r="AY14">
            <v>300</v>
          </cell>
          <cell r="AZ14">
            <v>1.5049999999999999</v>
          </cell>
          <cell r="BA14">
            <v>0.5</v>
          </cell>
          <cell r="BE14">
            <v>2450</v>
          </cell>
        </row>
        <row r="15">
          <cell r="N15">
            <v>1</v>
          </cell>
          <cell r="O15">
            <v>2</v>
          </cell>
          <cell r="P15">
            <v>3</v>
          </cell>
          <cell r="Q15">
            <v>4</v>
          </cell>
          <cell r="R15">
            <v>5</v>
          </cell>
          <cell r="S15">
            <v>6</v>
          </cell>
          <cell r="T15">
            <v>7</v>
          </cell>
          <cell r="U15">
            <v>8</v>
          </cell>
          <cell r="V15">
            <v>9</v>
          </cell>
          <cell r="W15">
            <v>10</v>
          </cell>
          <cell r="X15">
            <v>11</v>
          </cell>
          <cell r="Y15">
            <v>12</v>
          </cell>
          <cell r="AA15">
            <v>1</v>
          </cell>
          <cell r="AB15">
            <v>2</v>
          </cell>
          <cell r="AC15">
            <v>3</v>
          </cell>
          <cell r="AD15">
            <v>4</v>
          </cell>
          <cell r="AE15">
            <v>5</v>
          </cell>
          <cell r="AF15">
            <v>6</v>
          </cell>
          <cell r="AG15">
            <v>7</v>
          </cell>
          <cell r="AH15">
            <v>8</v>
          </cell>
          <cell r="AI15">
            <v>9</v>
          </cell>
          <cell r="AJ15">
            <v>10</v>
          </cell>
          <cell r="AK15">
            <v>11</v>
          </cell>
          <cell r="AL15">
            <v>12</v>
          </cell>
          <cell r="AM15">
            <v>13</v>
          </cell>
          <cell r="AN15">
            <v>14</v>
          </cell>
          <cell r="AO15">
            <v>15</v>
          </cell>
          <cell r="AQ15">
            <v>1</v>
          </cell>
          <cell r="AR15">
            <v>2</v>
          </cell>
          <cell r="AS15">
            <v>3</v>
          </cell>
          <cell r="AT15">
            <v>4</v>
          </cell>
          <cell r="AU15">
            <v>5</v>
          </cell>
          <cell r="AV15">
            <v>6</v>
          </cell>
          <cell r="AW15">
            <v>7</v>
          </cell>
          <cell r="AX15">
            <v>8</v>
          </cell>
          <cell r="AY15">
            <v>9</v>
          </cell>
          <cell r="AZ15">
            <v>10</v>
          </cell>
          <cell r="BA15">
            <v>11</v>
          </cell>
          <cell r="BB15">
            <v>12</v>
          </cell>
          <cell r="BC15">
            <v>13</v>
          </cell>
          <cell r="BD15">
            <v>14</v>
          </cell>
          <cell r="BE15">
            <v>15</v>
          </cell>
        </row>
        <row r="18">
          <cell r="B18" t="str">
            <v>관경</v>
          </cell>
          <cell r="C18" t="str">
            <v>관두께</v>
          </cell>
          <cell r="D18" t="str">
            <v>관외경</v>
          </cell>
          <cell r="E18" t="str">
            <v>기초폭</v>
          </cell>
          <cell r="F18" t="str">
            <v>H</v>
          </cell>
          <cell r="G18" t="str">
            <v>h1</v>
          </cell>
          <cell r="H18" t="str">
            <v>h2</v>
          </cell>
          <cell r="I18" t="str">
            <v>모래</v>
          </cell>
          <cell r="O18" t="str">
            <v>관경</v>
          </cell>
          <cell r="P18" t="str">
            <v>관두께</v>
          </cell>
          <cell r="Q18" t="str">
            <v>관외경</v>
          </cell>
          <cell r="R18" t="str">
            <v>기초폭</v>
          </cell>
          <cell r="S18" t="str">
            <v>H</v>
          </cell>
          <cell r="T18" t="str">
            <v>h1</v>
          </cell>
          <cell r="U18" t="str">
            <v>h2</v>
          </cell>
          <cell r="V18" t="str">
            <v>모래</v>
          </cell>
        </row>
        <row r="19">
          <cell r="A19">
            <v>1</v>
          </cell>
          <cell r="B19">
            <v>300</v>
          </cell>
          <cell r="C19">
            <v>30</v>
          </cell>
          <cell r="D19">
            <v>360</v>
          </cell>
          <cell r="E19">
            <v>900</v>
          </cell>
          <cell r="F19">
            <v>153</v>
          </cell>
          <cell r="G19">
            <v>53</v>
          </cell>
          <cell r="H19">
            <v>100</v>
          </cell>
          <cell r="I19">
            <v>0.19800000000000001</v>
          </cell>
          <cell r="J19" t="str">
            <v>ASP</v>
          </cell>
          <cell r="K19">
            <v>125</v>
          </cell>
          <cell r="L19">
            <v>300</v>
          </cell>
          <cell r="N19">
            <v>1</v>
          </cell>
          <cell r="O19">
            <v>300</v>
          </cell>
          <cell r="P19">
            <v>30</v>
          </cell>
          <cell r="Q19">
            <v>360</v>
          </cell>
          <cell r="R19">
            <v>900</v>
          </cell>
          <cell r="S19">
            <v>280</v>
          </cell>
          <cell r="T19">
            <v>180</v>
          </cell>
          <cell r="U19">
            <v>100</v>
          </cell>
          <cell r="V19">
            <v>0.33</v>
          </cell>
          <cell r="W19" t="str">
            <v>ASP</v>
          </cell>
          <cell r="X19">
            <v>125</v>
          </cell>
          <cell r="Y19">
            <v>300</v>
          </cell>
        </row>
        <row r="20">
          <cell r="A20">
            <v>2</v>
          </cell>
          <cell r="B20">
            <v>400</v>
          </cell>
          <cell r="C20">
            <v>35</v>
          </cell>
          <cell r="D20">
            <v>470</v>
          </cell>
          <cell r="E20">
            <v>1050</v>
          </cell>
          <cell r="F20">
            <v>169</v>
          </cell>
          <cell r="G20">
            <v>69</v>
          </cell>
          <cell r="H20">
            <v>100</v>
          </cell>
          <cell r="I20">
            <v>0.23200000000000001</v>
          </cell>
          <cell r="J20" t="str">
            <v>CON'C</v>
          </cell>
          <cell r="K20">
            <v>200</v>
          </cell>
          <cell r="L20">
            <v>30</v>
          </cell>
          <cell r="N20">
            <v>2</v>
          </cell>
          <cell r="O20">
            <v>400</v>
          </cell>
          <cell r="P20">
            <v>35</v>
          </cell>
          <cell r="Q20">
            <v>470</v>
          </cell>
          <cell r="R20">
            <v>1050</v>
          </cell>
          <cell r="S20">
            <v>335</v>
          </cell>
          <cell r="T20">
            <v>235</v>
          </cell>
          <cell r="U20">
            <v>100</v>
          </cell>
          <cell r="V20">
            <v>0.40600000000000003</v>
          </cell>
          <cell r="W20" t="str">
            <v>CON'C</v>
          </cell>
          <cell r="X20">
            <v>200</v>
          </cell>
          <cell r="Y20">
            <v>30</v>
          </cell>
        </row>
        <row r="21">
          <cell r="A21">
            <v>3</v>
          </cell>
          <cell r="B21">
            <v>450</v>
          </cell>
          <cell r="C21">
            <v>38</v>
          </cell>
          <cell r="D21">
            <v>526</v>
          </cell>
          <cell r="E21">
            <v>1100</v>
          </cell>
          <cell r="F21">
            <v>177</v>
          </cell>
          <cell r="G21">
            <v>77</v>
          </cell>
          <cell r="H21">
            <v>100</v>
          </cell>
          <cell r="I21">
            <v>0.25</v>
          </cell>
          <cell r="J21" t="str">
            <v>보도블럭</v>
          </cell>
          <cell r="K21">
            <v>60</v>
          </cell>
          <cell r="L21">
            <v>30</v>
          </cell>
          <cell r="N21">
            <v>3</v>
          </cell>
          <cell r="O21">
            <v>450</v>
          </cell>
          <cell r="P21">
            <v>38</v>
          </cell>
          <cell r="Q21">
            <v>526</v>
          </cell>
          <cell r="R21">
            <v>1100</v>
          </cell>
          <cell r="S21">
            <v>363</v>
          </cell>
          <cell r="T21">
            <v>263</v>
          </cell>
          <cell r="U21">
            <v>100</v>
          </cell>
          <cell r="V21">
            <v>0.44500000000000001</v>
          </cell>
          <cell r="W21" t="str">
            <v>보도블럭</v>
          </cell>
          <cell r="X21">
            <v>60</v>
          </cell>
          <cell r="Y21">
            <v>30</v>
          </cell>
        </row>
        <row r="22">
          <cell r="A22">
            <v>4</v>
          </cell>
          <cell r="B22">
            <v>500</v>
          </cell>
          <cell r="C22">
            <v>42</v>
          </cell>
          <cell r="D22">
            <v>584</v>
          </cell>
          <cell r="E22">
            <v>1150</v>
          </cell>
          <cell r="F22">
            <v>235</v>
          </cell>
          <cell r="G22">
            <v>85</v>
          </cell>
          <cell r="H22">
            <v>150</v>
          </cell>
          <cell r="I22">
            <v>0.34799999999999998</v>
          </cell>
          <cell r="J22" t="str">
            <v>고압블럭</v>
          </cell>
          <cell r="K22">
            <v>60</v>
          </cell>
          <cell r="L22">
            <v>30</v>
          </cell>
          <cell r="N22">
            <v>4</v>
          </cell>
          <cell r="O22">
            <v>500</v>
          </cell>
          <cell r="P22">
            <v>42</v>
          </cell>
          <cell r="Q22">
            <v>584</v>
          </cell>
          <cell r="R22">
            <v>1150</v>
          </cell>
          <cell r="S22">
            <v>442</v>
          </cell>
          <cell r="T22">
            <v>292</v>
          </cell>
          <cell r="U22">
            <v>150</v>
          </cell>
          <cell r="V22">
            <v>0.56599999999999995</v>
          </cell>
          <cell r="W22" t="str">
            <v>고압블럭</v>
          </cell>
          <cell r="X22">
            <v>60</v>
          </cell>
          <cell r="Y22">
            <v>30</v>
          </cell>
        </row>
        <row r="23">
          <cell r="A23">
            <v>5</v>
          </cell>
          <cell r="B23">
            <v>600</v>
          </cell>
          <cell r="C23">
            <v>50</v>
          </cell>
          <cell r="D23">
            <v>700</v>
          </cell>
          <cell r="E23">
            <v>1350</v>
          </cell>
          <cell r="F23">
            <v>252</v>
          </cell>
          <cell r="G23">
            <v>102</v>
          </cell>
          <cell r="H23">
            <v>150</v>
          </cell>
          <cell r="I23">
            <v>0.39300000000000002</v>
          </cell>
          <cell r="N23">
            <v>5</v>
          </cell>
          <cell r="O23">
            <v>600</v>
          </cell>
          <cell r="P23">
            <v>50</v>
          </cell>
          <cell r="Q23">
            <v>700</v>
          </cell>
          <cell r="R23">
            <v>1350</v>
          </cell>
          <cell r="S23">
            <v>500</v>
          </cell>
          <cell r="T23">
            <v>350</v>
          </cell>
          <cell r="U23">
            <v>150</v>
          </cell>
          <cell r="V23">
            <v>0.60599999999999998</v>
          </cell>
        </row>
        <row r="24">
          <cell r="A24">
            <v>6</v>
          </cell>
          <cell r="B24">
            <v>700</v>
          </cell>
          <cell r="C24">
            <v>58</v>
          </cell>
          <cell r="D24">
            <v>816</v>
          </cell>
          <cell r="E24">
            <v>1450</v>
          </cell>
          <cell r="F24">
            <v>269</v>
          </cell>
          <cell r="G24">
            <v>119</v>
          </cell>
          <cell r="H24">
            <v>150</v>
          </cell>
          <cell r="I24">
            <v>0.441</v>
          </cell>
          <cell r="N24">
            <v>6</v>
          </cell>
          <cell r="O24">
            <v>700</v>
          </cell>
          <cell r="P24">
            <v>58</v>
          </cell>
          <cell r="Q24">
            <v>816</v>
          </cell>
          <cell r="R24">
            <v>1450</v>
          </cell>
          <cell r="S24">
            <v>558</v>
          </cell>
          <cell r="T24">
            <v>408</v>
          </cell>
          <cell r="U24">
            <v>150</v>
          </cell>
          <cell r="V24">
            <v>0.752</v>
          </cell>
        </row>
        <row r="25">
          <cell r="A25">
            <v>7</v>
          </cell>
          <cell r="B25">
            <v>800</v>
          </cell>
          <cell r="C25">
            <v>66</v>
          </cell>
          <cell r="D25">
            <v>932</v>
          </cell>
          <cell r="E25">
            <v>1600</v>
          </cell>
          <cell r="F25">
            <v>336</v>
          </cell>
          <cell r="G25">
            <v>136</v>
          </cell>
          <cell r="H25">
            <v>200</v>
          </cell>
          <cell r="I25">
            <v>0.58699999999999997</v>
          </cell>
          <cell r="N25">
            <v>7</v>
          </cell>
          <cell r="O25">
            <v>800</v>
          </cell>
          <cell r="P25">
            <v>66</v>
          </cell>
          <cell r="Q25">
            <v>932</v>
          </cell>
          <cell r="R25">
            <v>1600</v>
          </cell>
          <cell r="S25">
            <v>666</v>
          </cell>
          <cell r="T25">
            <v>466</v>
          </cell>
          <cell r="U25">
            <v>200</v>
          </cell>
          <cell r="V25">
            <v>0.94699999999999995</v>
          </cell>
        </row>
        <row r="26">
          <cell r="A26">
            <v>8</v>
          </cell>
          <cell r="B26">
            <v>900</v>
          </cell>
          <cell r="C26">
            <v>75</v>
          </cell>
          <cell r="D26">
            <v>1050</v>
          </cell>
          <cell r="E26">
            <v>1750</v>
          </cell>
          <cell r="F26">
            <v>354</v>
          </cell>
          <cell r="G26">
            <v>154</v>
          </cell>
          <cell r="H26">
            <v>200</v>
          </cell>
          <cell r="I26">
            <v>0.64700000000000002</v>
          </cell>
          <cell r="N26">
            <v>8</v>
          </cell>
          <cell r="O26">
            <v>900</v>
          </cell>
          <cell r="P26">
            <v>75</v>
          </cell>
          <cell r="Q26">
            <v>1050</v>
          </cell>
          <cell r="R26">
            <v>1750</v>
          </cell>
          <cell r="S26">
            <v>725</v>
          </cell>
          <cell r="T26">
            <v>525</v>
          </cell>
          <cell r="U26">
            <v>200</v>
          </cell>
          <cell r="V26">
            <v>1.0529999999999999</v>
          </cell>
        </row>
        <row r="27">
          <cell r="A27">
            <v>9</v>
          </cell>
          <cell r="B27">
            <v>1000</v>
          </cell>
          <cell r="C27">
            <v>82</v>
          </cell>
          <cell r="D27">
            <v>1164</v>
          </cell>
          <cell r="E27">
            <v>1850</v>
          </cell>
          <cell r="F27">
            <v>370</v>
          </cell>
          <cell r="G27">
            <v>170</v>
          </cell>
          <cell r="H27">
            <v>200</v>
          </cell>
          <cell r="I27">
            <v>0.70399999999999996</v>
          </cell>
          <cell r="N27">
            <v>9</v>
          </cell>
          <cell r="O27">
            <v>1000</v>
          </cell>
          <cell r="P27">
            <v>82</v>
          </cell>
          <cell r="Q27">
            <v>1164</v>
          </cell>
          <cell r="R27">
            <v>1850</v>
          </cell>
          <cell r="S27">
            <v>782</v>
          </cell>
          <cell r="T27">
            <v>582</v>
          </cell>
          <cell r="U27">
            <v>200</v>
          </cell>
          <cell r="V27">
            <v>1.1599999999999999</v>
          </cell>
        </row>
        <row r="28">
          <cell r="A28">
            <v>10</v>
          </cell>
          <cell r="B28">
            <v>1100</v>
          </cell>
          <cell r="C28">
            <v>88</v>
          </cell>
          <cell r="D28">
            <v>1276</v>
          </cell>
          <cell r="E28">
            <v>2050</v>
          </cell>
          <cell r="F28">
            <v>437</v>
          </cell>
          <cell r="G28">
            <v>187</v>
          </cell>
          <cell r="H28">
            <v>250</v>
          </cell>
          <cell r="I28">
            <v>0.878</v>
          </cell>
          <cell r="N28">
            <v>10</v>
          </cell>
          <cell r="O28">
            <v>1100</v>
          </cell>
          <cell r="P28">
            <v>88</v>
          </cell>
          <cell r="Q28">
            <v>1276</v>
          </cell>
          <cell r="R28">
            <v>2050</v>
          </cell>
          <cell r="S28">
            <v>888</v>
          </cell>
          <cell r="T28">
            <v>638</v>
          </cell>
          <cell r="U28">
            <v>250</v>
          </cell>
          <cell r="V28">
            <v>1.3819999999999999</v>
          </cell>
        </row>
        <row r="29">
          <cell r="A29">
            <v>11</v>
          </cell>
          <cell r="B29">
            <v>1200</v>
          </cell>
          <cell r="C29">
            <v>95</v>
          </cell>
          <cell r="D29">
            <v>1390</v>
          </cell>
          <cell r="E29">
            <v>2200</v>
          </cell>
          <cell r="F29">
            <v>453</v>
          </cell>
          <cell r="G29">
            <v>203</v>
          </cell>
          <cell r="H29">
            <v>250</v>
          </cell>
          <cell r="I29">
            <v>0.94499999999999995</v>
          </cell>
          <cell r="N29">
            <v>11</v>
          </cell>
          <cell r="O29">
            <v>1200</v>
          </cell>
          <cell r="P29">
            <v>95</v>
          </cell>
          <cell r="Q29">
            <v>1390</v>
          </cell>
          <cell r="R29">
            <v>2200</v>
          </cell>
          <cell r="S29">
            <v>945</v>
          </cell>
          <cell r="T29">
            <v>695</v>
          </cell>
          <cell r="U29">
            <v>250</v>
          </cell>
          <cell r="V29">
            <v>1.5</v>
          </cell>
        </row>
        <row r="30">
          <cell r="A30">
            <v>12</v>
          </cell>
          <cell r="B30">
            <v>1350</v>
          </cell>
          <cell r="C30">
            <v>103</v>
          </cell>
          <cell r="D30">
            <v>1556</v>
          </cell>
          <cell r="E30">
            <v>2350</v>
          </cell>
          <cell r="F30">
            <v>528</v>
          </cell>
          <cell r="G30">
            <v>228</v>
          </cell>
          <cell r="H30">
            <v>300</v>
          </cell>
          <cell r="I30">
            <v>1.177</v>
          </cell>
          <cell r="N30">
            <v>12</v>
          </cell>
          <cell r="O30">
            <v>1350</v>
          </cell>
          <cell r="P30">
            <v>103</v>
          </cell>
          <cell r="Q30">
            <v>1556</v>
          </cell>
          <cell r="R30">
            <v>2350</v>
          </cell>
          <cell r="S30">
            <v>1078</v>
          </cell>
          <cell r="T30">
            <v>778</v>
          </cell>
          <cell r="U30">
            <v>300</v>
          </cell>
          <cell r="V30">
            <v>1.8049999999999999</v>
          </cell>
        </row>
        <row r="31">
          <cell r="A31">
            <v>13</v>
          </cell>
          <cell r="B31">
            <v>1500</v>
          </cell>
          <cell r="C31">
            <v>112</v>
          </cell>
          <cell r="D31">
            <v>1724</v>
          </cell>
          <cell r="E31">
            <v>2450</v>
          </cell>
          <cell r="F31">
            <v>552</v>
          </cell>
          <cell r="G31">
            <v>252</v>
          </cell>
          <cell r="H31">
            <v>300</v>
          </cell>
          <cell r="I31">
            <v>1.292</v>
          </cell>
          <cell r="N31">
            <v>13</v>
          </cell>
          <cell r="O31">
            <v>1500</v>
          </cell>
          <cell r="P31">
            <v>112</v>
          </cell>
          <cell r="Q31">
            <v>1724</v>
          </cell>
          <cell r="R31">
            <v>2450</v>
          </cell>
          <cell r="S31">
            <v>1162</v>
          </cell>
          <cell r="T31">
            <v>862</v>
          </cell>
          <cell r="U31">
            <v>300</v>
          </cell>
          <cell r="V31">
            <v>1.998</v>
          </cell>
        </row>
        <row r="32">
          <cell r="B32">
            <v>1</v>
          </cell>
          <cell r="C32">
            <v>2</v>
          </cell>
          <cell r="D32">
            <v>3</v>
          </cell>
          <cell r="E32">
            <v>4</v>
          </cell>
          <cell r="F32">
            <v>5</v>
          </cell>
          <cell r="G32">
            <v>6</v>
          </cell>
          <cell r="H32">
            <v>7</v>
          </cell>
          <cell r="I32">
            <v>8</v>
          </cell>
          <cell r="O32">
            <v>1</v>
          </cell>
          <cell r="P32">
            <v>2</v>
          </cell>
          <cell r="Q32">
            <v>3</v>
          </cell>
          <cell r="R32">
            <v>4</v>
          </cell>
          <cell r="S32">
            <v>5</v>
          </cell>
          <cell r="T32">
            <v>6</v>
          </cell>
          <cell r="U32">
            <v>7</v>
          </cell>
          <cell r="V32">
            <v>8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개 요"/>
      <sheetName val="수질기준"/>
      <sheetName val="수질계산근거"/>
      <sheetName val="계산근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2:Z62"/>
  <sheetViews>
    <sheetView view="pageBreakPreview" topLeftCell="A40" zoomScaleNormal="100" zoomScaleSheetLayoutView="100" workbookViewId="0">
      <selection activeCell="G76" sqref="G76"/>
    </sheetView>
  </sheetViews>
  <sheetFormatPr defaultRowHeight="13.5"/>
  <cols>
    <col min="1" max="16384" width="8.88671875" style="394"/>
  </cols>
  <sheetData>
    <row r="2" spans="1:26" s="392" customFormat="1" ht="35.25" customHeight="1">
      <c r="A2" s="576" t="s">
        <v>691</v>
      </c>
      <c r="B2" s="576"/>
      <c r="C2" s="576"/>
      <c r="D2" s="576"/>
      <c r="E2" s="576"/>
      <c r="F2" s="576"/>
      <c r="G2" s="576"/>
      <c r="H2" s="576"/>
      <c r="I2" s="576"/>
      <c r="J2" s="576"/>
      <c r="K2" s="576"/>
      <c r="L2" s="576"/>
      <c r="M2" s="576"/>
      <c r="N2" s="391"/>
      <c r="O2" s="577"/>
      <c r="P2" s="577"/>
      <c r="Q2" s="577"/>
      <c r="R2" s="577"/>
      <c r="S2" s="577"/>
      <c r="T2" s="577"/>
      <c r="U2" s="577"/>
      <c r="V2" s="577"/>
      <c r="W2" s="577"/>
      <c r="X2" s="577"/>
      <c r="Y2" s="577"/>
      <c r="Z2" s="577"/>
    </row>
    <row r="3" spans="1:26" ht="48" customHeight="1">
      <c r="A3" s="578" t="s">
        <v>723</v>
      </c>
      <c r="B3" s="578"/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393"/>
      <c r="O3" s="579"/>
      <c r="P3" s="579"/>
      <c r="Q3" s="579"/>
      <c r="R3" s="579"/>
      <c r="S3" s="579"/>
      <c r="T3" s="579"/>
      <c r="U3" s="579"/>
      <c r="V3" s="579"/>
      <c r="W3" s="579"/>
      <c r="X3" s="579"/>
      <c r="Y3" s="579"/>
      <c r="Z3" s="579"/>
    </row>
    <row r="4" spans="1:26" ht="35.25">
      <c r="A4" s="580"/>
      <c r="B4" s="580"/>
      <c r="C4" s="580"/>
      <c r="D4" s="580"/>
      <c r="E4" s="580"/>
      <c r="F4" s="580"/>
      <c r="G4" s="580"/>
      <c r="H4" s="580"/>
      <c r="I4" s="580"/>
      <c r="J4" s="580"/>
      <c r="K4" s="580"/>
      <c r="L4" s="580"/>
      <c r="M4" s="580"/>
      <c r="O4" s="577"/>
      <c r="P4" s="577"/>
      <c r="Q4" s="577"/>
      <c r="R4" s="577"/>
      <c r="S4" s="577"/>
      <c r="T4" s="577"/>
      <c r="U4" s="577"/>
      <c r="V4" s="577"/>
      <c r="W4" s="577"/>
      <c r="X4" s="577"/>
      <c r="Y4" s="577"/>
      <c r="Z4" s="577"/>
    </row>
    <row r="11" spans="1:26" ht="14.25" customHeight="1">
      <c r="A11" s="571" t="s">
        <v>712</v>
      </c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O11" s="395"/>
      <c r="P11" s="395"/>
      <c r="Q11" s="395"/>
      <c r="R11" s="395"/>
      <c r="S11" s="395"/>
      <c r="T11" s="395"/>
      <c r="U11" s="395"/>
      <c r="V11" s="395"/>
      <c r="W11" s="395"/>
      <c r="X11" s="395"/>
      <c r="Y11" s="395"/>
      <c r="Z11" s="395"/>
    </row>
    <row r="12" spans="1:26" ht="14.25" customHeight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O12" s="395"/>
      <c r="P12" s="395"/>
      <c r="Q12" s="395"/>
      <c r="R12" s="395"/>
      <c r="S12" s="395"/>
      <c r="T12" s="395"/>
      <c r="U12" s="395"/>
      <c r="V12" s="395"/>
      <c r="W12" s="395"/>
      <c r="X12" s="395"/>
      <c r="Y12" s="395"/>
      <c r="Z12" s="395"/>
    </row>
    <row r="13" spans="1:26" ht="35.25" customHeight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O13" s="395"/>
      <c r="P13" s="395"/>
      <c r="Q13" s="395"/>
      <c r="R13" s="395"/>
      <c r="S13" s="395"/>
      <c r="T13" s="395"/>
      <c r="U13" s="395"/>
      <c r="V13" s="395"/>
      <c r="W13" s="395"/>
      <c r="X13" s="395"/>
      <c r="Y13" s="395"/>
      <c r="Z13" s="395"/>
    </row>
    <row r="17" spans="1:26" ht="12.75" customHeight="1"/>
    <row r="22" spans="1:26">
      <c r="E22" s="396"/>
    </row>
    <row r="23" spans="1:26" s="397" customFormat="1" ht="38.25" customHeight="1">
      <c r="A23" s="573" t="s">
        <v>690</v>
      </c>
      <c r="B23" s="573"/>
      <c r="C23" s="573"/>
      <c r="D23" s="573"/>
      <c r="E23" s="573"/>
      <c r="F23" s="573"/>
      <c r="G23" s="573"/>
      <c r="H23" s="573"/>
      <c r="I23" s="573"/>
      <c r="J23" s="573"/>
      <c r="K23" s="573"/>
      <c r="L23" s="573"/>
      <c r="M23" s="573"/>
      <c r="O23" s="574"/>
      <c r="P23" s="574"/>
      <c r="Q23" s="574"/>
      <c r="R23" s="574"/>
      <c r="S23" s="574"/>
      <c r="T23" s="574"/>
      <c r="U23" s="574"/>
      <c r="V23" s="574"/>
      <c r="W23" s="574"/>
      <c r="X23" s="574"/>
      <c r="Y23" s="574"/>
      <c r="Z23" s="574"/>
    </row>
    <row r="24" spans="1:26" ht="14.25" customHeight="1">
      <c r="A24" s="573"/>
      <c r="B24" s="573"/>
      <c r="C24" s="573"/>
      <c r="D24" s="573"/>
      <c r="E24" s="573"/>
      <c r="F24" s="573"/>
      <c r="G24" s="573"/>
      <c r="H24" s="573"/>
      <c r="I24" s="573"/>
      <c r="J24" s="573"/>
      <c r="K24" s="573"/>
      <c r="L24" s="573"/>
      <c r="M24" s="573"/>
    </row>
    <row r="25" spans="1:26" ht="14.25" customHeight="1">
      <c r="A25" s="573"/>
      <c r="B25" s="573"/>
      <c r="C25" s="573"/>
      <c r="D25" s="573"/>
      <c r="E25" s="573"/>
      <c r="F25" s="573"/>
      <c r="G25" s="573"/>
      <c r="H25" s="573"/>
      <c r="I25" s="573"/>
      <c r="J25" s="573"/>
      <c r="K25" s="573"/>
      <c r="L25" s="573"/>
      <c r="M25" s="573"/>
    </row>
    <row r="26" spans="1:26">
      <c r="A26" s="573"/>
      <c r="B26" s="573"/>
      <c r="C26" s="573"/>
      <c r="D26" s="573"/>
      <c r="E26" s="573"/>
      <c r="F26" s="573"/>
      <c r="G26" s="573"/>
      <c r="H26" s="573"/>
      <c r="I26" s="573"/>
      <c r="J26" s="573"/>
      <c r="K26" s="573"/>
      <c r="L26" s="573"/>
      <c r="M26" s="573"/>
    </row>
    <row r="28" spans="1:26" ht="30" customHeight="1"/>
    <row r="29" spans="1:26" s="399" customFormat="1" ht="38.25">
      <c r="A29" s="575" t="s">
        <v>671</v>
      </c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</row>
    <row r="30" spans="1:26" s="399" customFormat="1" ht="24.95" customHeight="1">
      <c r="A30" s="398"/>
      <c r="B30" s="398"/>
      <c r="C30" s="398"/>
      <c r="D30" s="398"/>
      <c r="E30" s="398"/>
      <c r="F30" s="398"/>
      <c r="G30" s="398"/>
      <c r="H30" s="398"/>
      <c r="I30" s="398"/>
      <c r="J30" s="398"/>
      <c r="K30" s="398"/>
      <c r="L30" s="398"/>
      <c r="M30" s="398"/>
    </row>
    <row r="31" spans="1:26" s="397" customFormat="1" ht="50.1" customHeight="1">
      <c r="D31" s="570" t="s">
        <v>672</v>
      </c>
      <c r="E31" s="570"/>
      <c r="F31" s="570"/>
      <c r="G31" s="570"/>
      <c r="H31" s="570"/>
      <c r="I31" s="570"/>
      <c r="J31" s="570"/>
      <c r="K31" s="400"/>
    </row>
    <row r="32" spans="1:26" s="397" customFormat="1" ht="50.1" customHeight="1">
      <c r="D32" s="570" t="s">
        <v>673</v>
      </c>
      <c r="E32" s="570"/>
      <c r="F32" s="570"/>
      <c r="G32" s="570"/>
      <c r="H32" s="570"/>
      <c r="I32" s="570"/>
      <c r="J32" s="570"/>
      <c r="K32" s="400"/>
    </row>
    <row r="33" spans="2:13" s="397" customFormat="1" ht="50.1" customHeight="1">
      <c r="D33" s="570" t="s">
        <v>687</v>
      </c>
      <c r="E33" s="570"/>
      <c r="F33" s="570"/>
      <c r="G33" s="570"/>
      <c r="H33" s="570"/>
      <c r="I33" s="570"/>
      <c r="J33" s="570"/>
      <c r="K33" s="400"/>
    </row>
    <row r="34" spans="2:13" s="397" customFormat="1" ht="50.1" customHeight="1">
      <c r="D34" s="570" t="s">
        <v>688</v>
      </c>
      <c r="E34" s="570"/>
      <c r="F34" s="570"/>
      <c r="G34" s="570"/>
      <c r="H34" s="570"/>
      <c r="I34" s="570"/>
      <c r="J34" s="570"/>
      <c r="K34" s="400"/>
    </row>
    <row r="35" spans="2:13" ht="50.1" customHeight="1">
      <c r="B35" s="397"/>
      <c r="C35" s="397"/>
      <c r="D35" s="570" t="s">
        <v>689</v>
      </c>
      <c r="E35" s="570"/>
      <c r="F35" s="570"/>
      <c r="G35" s="570"/>
      <c r="H35" s="570"/>
      <c r="I35" s="570"/>
      <c r="J35" s="570"/>
      <c r="K35" s="400"/>
      <c r="L35" s="397"/>
      <c r="M35" s="397"/>
    </row>
    <row r="36" spans="2:13" ht="50.1" customHeight="1">
      <c r="B36" s="397"/>
      <c r="C36" s="397"/>
      <c r="D36" s="570" t="s">
        <v>686</v>
      </c>
      <c r="E36" s="570"/>
      <c r="F36" s="570"/>
      <c r="G36" s="570"/>
      <c r="H36" s="570"/>
      <c r="I36" s="570"/>
      <c r="J36" s="570"/>
      <c r="K36" s="400"/>
      <c r="L36" s="397"/>
      <c r="M36" s="397"/>
    </row>
    <row r="62" spans="14:15" ht="14.25">
      <c r="N62" s="569"/>
      <c r="O62" s="569"/>
    </row>
  </sheetData>
  <mergeCells count="16">
    <mergeCell ref="A2:M2"/>
    <mergeCell ref="O2:Z2"/>
    <mergeCell ref="A3:M3"/>
    <mergeCell ref="O3:Z3"/>
    <mergeCell ref="A4:M4"/>
    <mergeCell ref="O4:Z4"/>
    <mergeCell ref="D36:J36"/>
    <mergeCell ref="A11:M13"/>
    <mergeCell ref="A23:M26"/>
    <mergeCell ref="O23:Z23"/>
    <mergeCell ref="A29:M29"/>
    <mergeCell ref="D31:J31"/>
    <mergeCell ref="D32:J32"/>
    <mergeCell ref="D33:J33"/>
    <mergeCell ref="D34:J34"/>
    <mergeCell ref="D35:J35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3" orientation="landscape" horizontalDpi="300" verticalDpi="300" r:id="rId1"/>
  <headerFooter alignWithMargins="0"/>
  <rowBreaks count="1" manualBreakCount="1">
    <brk id="26" max="11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rgb="FF0000FF"/>
  </sheetPr>
  <dimension ref="A1:X62"/>
  <sheetViews>
    <sheetView view="pageBreakPreview" zoomScaleNormal="115" zoomScaleSheetLayoutView="100" workbookViewId="0">
      <selection activeCell="P47" sqref="P47"/>
    </sheetView>
  </sheetViews>
  <sheetFormatPr defaultColWidth="8" defaultRowHeight="14.25"/>
  <cols>
    <col min="1" max="1" width="11.44140625" style="134" customWidth="1"/>
    <col min="2" max="2" width="11.77734375" style="134" customWidth="1"/>
    <col min="3" max="3" width="13.77734375" style="134" customWidth="1"/>
    <col min="4" max="4" width="20.77734375" style="134" customWidth="1"/>
    <col min="5" max="5" width="20.77734375" style="133" customWidth="1"/>
    <col min="6" max="6" width="15.77734375" style="134" customWidth="1"/>
    <col min="7" max="7" width="9.5546875" style="134" customWidth="1"/>
    <col min="8" max="8" width="8" style="134" customWidth="1"/>
    <col min="9" max="9" width="8.6640625" style="134" customWidth="1"/>
    <col min="10" max="10" width="9" style="134" customWidth="1"/>
    <col min="11" max="11" width="9.88671875" style="134" customWidth="1"/>
    <col min="12" max="12" width="6.88671875" style="134" customWidth="1"/>
    <col min="13" max="13" width="9" style="134" customWidth="1"/>
    <col min="14" max="16384" width="8" style="134"/>
  </cols>
  <sheetData>
    <row r="1" spans="1:24" s="127" customFormat="1" ht="30" customHeight="1">
      <c r="A1" s="702" t="s">
        <v>52</v>
      </c>
      <c r="B1" s="702"/>
      <c r="C1" s="702"/>
      <c r="D1" s="702"/>
      <c r="E1" s="702"/>
    </row>
    <row r="2" spans="1:24" s="128" customFormat="1" ht="13.5">
      <c r="E2" s="129"/>
    </row>
    <row r="3" spans="1:24" s="130" customFormat="1" ht="18.75" customHeight="1">
      <c r="A3" s="523" t="s">
        <v>656</v>
      </c>
      <c r="B3" s="524"/>
      <c r="C3" s="524"/>
      <c r="D3" s="524"/>
      <c r="E3" s="525"/>
    </row>
    <row r="4" spans="1:24" s="130" customFormat="1" ht="24" customHeight="1">
      <c r="A4" s="705" t="s">
        <v>402</v>
      </c>
      <c r="B4" s="705"/>
      <c r="C4" s="705"/>
      <c r="D4" s="526" t="s">
        <v>28</v>
      </c>
      <c r="E4" s="527" t="s">
        <v>51</v>
      </c>
    </row>
    <row r="5" spans="1:24" s="130" customFormat="1" ht="24" customHeight="1">
      <c r="A5" s="704" t="s">
        <v>0</v>
      </c>
      <c r="B5" s="703" t="s">
        <v>1</v>
      </c>
      <c r="C5" s="703"/>
      <c r="D5" s="529">
        <v>442679</v>
      </c>
      <c r="E5" s="529"/>
    </row>
    <row r="6" spans="1:24" s="130" customFormat="1" ht="24" customHeight="1">
      <c r="A6" s="704"/>
      <c r="B6" s="703" t="s">
        <v>2</v>
      </c>
      <c r="C6" s="703"/>
      <c r="D6" s="530">
        <v>326774</v>
      </c>
      <c r="E6" s="530"/>
    </row>
    <row r="7" spans="1:24" s="130" customFormat="1" ht="24" customHeight="1">
      <c r="A7" s="704"/>
      <c r="B7" s="703" t="s">
        <v>129</v>
      </c>
      <c r="C7" s="703"/>
      <c r="D7" s="530">
        <v>289265</v>
      </c>
      <c r="E7" s="530"/>
    </row>
    <row r="8" spans="1:24" s="130" customFormat="1" ht="24" customHeight="1">
      <c r="A8" s="704"/>
      <c r="B8" s="703" t="s">
        <v>50</v>
      </c>
      <c r="C8" s="703"/>
      <c r="D8" s="530">
        <v>251596</v>
      </c>
      <c r="E8" s="530"/>
    </row>
    <row r="9" spans="1:24" s="130" customFormat="1" ht="24" customHeight="1">
      <c r="A9" s="704"/>
      <c r="B9" s="703" t="s">
        <v>15</v>
      </c>
      <c r="C9" s="703"/>
      <c r="D9" s="530">
        <v>215609</v>
      </c>
      <c r="E9" s="530"/>
      <c r="P9" s="131"/>
      <c r="Q9" s="131"/>
      <c r="R9" s="131"/>
      <c r="S9" s="131"/>
      <c r="T9" s="131"/>
      <c r="U9" s="131"/>
      <c r="V9" s="131"/>
      <c r="W9" s="131"/>
      <c r="X9" s="131"/>
    </row>
    <row r="10" spans="1:24" s="130" customFormat="1" ht="24" customHeight="1">
      <c r="A10" s="704" t="s">
        <v>3</v>
      </c>
      <c r="B10" s="703" t="s">
        <v>4</v>
      </c>
      <c r="C10" s="528" t="s">
        <v>369</v>
      </c>
      <c r="D10" s="530">
        <v>259647</v>
      </c>
      <c r="E10" s="530"/>
    </row>
    <row r="11" spans="1:24" s="130" customFormat="1" ht="24" customHeight="1">
      <c r="A11" s="704"/>
      <c r="B11" s="703"/>
      <c r="C11" s="528" t="s">
        <v>6</v>
      </c>
      <c r="D11" s="530">
        <v>235899</v>
      </c>
      <c r="E11" s="530"/>
    </row>
    <row r="12" spans="1:24" s="130" customFormat="1" ht="24" customHeight="1">
      <c r="A12" s="704"/>
      <c r="B12" s="703"/>
      <c r="C12" s="528" t="s">
        <v>7</v>
      </c>
      <c r="D12" s="530">
        <v>200786</v>
      </c>
      <c r="E12" s="530"/>
    </row>
    <row r="13" spans="1:24" s="130" customFormat="1" ht="24" customHeight="1">
      <c r="A13" s="704"/>
      <c r="B13" s="703" t="s">
        <v>8</v>
      </c>
      <c r="C13" s="528" t="s">
        <v>5</v>
      </c>
      <c r="D13" s="530">
        <v>268435</v>
      </c>
      <c r="E13" s="530"/>
    </row>
    <row r="14" spans="1:24" s="130" customFormat="1" ht="24" customHeight="1">
      <c r="A14" s="704"/>
      <c r="B14" s="703"/>
      <c r="C14" s="528" t="s">
        <v>6</v>
      </c>
      <c r="D14" s="530">
        <v>242957</v>
      </c>
      <c r="E14" s="530"/>
    </row>
    <row r="15" spans="1:24" s="130" customFormat="1" ht="24" customHeight="1">
      <c r="A15" s="704"/>
      <c r="B15" s="703"/>
      <c r="C15" s="528" t="s">
        <v>7</v>
      </c>
      <c r="D15" s="530">
        <v>198089</v>
      </c>
      <c r="E15" s="530"/>
    </row>
    <row r="16" spans="1:24" s="130" customFormat="1" ht="24" customHeight="1">
      <c r="A16" s="704"/>
      <c r="B16" s="703" t="s">
        <v>9</v>
      </c>
      <c r="C16" s="528" t="s">
        <v>5</v>
      </c>
      <c r="D16" s="530">
        <v>300967</v>
      </c>
      <c r="E16" s="530"/>
    </row>
    <row r="17" spans="1:13" s="130" customFormat="1" ht="24" customHeight="1">
      <c r="A17" s="704"/>
      <c r="B17" s="703"/>
      <c r="C17" s="528" t="s">
        <v>6</v>
      </c>
      <c r="D17" s="530">
        <v>236885</v>
      </c>
      <c r="E17" s="530"/>
    </row>
    <row r="18" spans="1:13" s="130" customFormat="1" ht="24" customHeight="1">
      <c r="A18" s="704"/>
      <c r="B18" s="703"/>
      <c r="C18" s="528" t="s">
        <v>7</v>
      </c>
      <c r="D18" s="530">
        <v>229483</v>
      </c>
      <c r="E18" s="530"/>
    </row>
    <row r="19" spans="1:13" s="130" customFormat="1" ht="24" customHeight="1">
      <c r="A19" s="704"/>
      <c r="B19" s="703" t="s">
        <v>10</v>
      </c>
      <c r="C19" s="528" t="s">
        <v>5</v>
      </c>
      <c r="D19" s="530">
        <v>299990</v>
      </c>
      <c r="E19" s="530"/>
    </row>
    <row r="20" spans="1:13" s="130" customFormat="1" ht="24" customHeight="1">
      <c r="A20" s="704"/>
      <c r="B20" s="703"/>
      <c r="C20" s="528" t="s">
        <v>6</v>
      </c>
      <c r="D20" s="530">
        <v>270554</v>
      </c>
      <c r="E20" s="530"/>
    </row>
    <row r="21" spans="1:13" s="130" customFormat="1" ht="24" customHeight="1">
      <c r="A21" s="704"/>
      <c r="B21" s="703"/>
      <c r="C21" s="528" t="s">
        <v>7</v>
      </c>
      <c r="D21" s="531">
        <v>237664</v>
      </c>
      <c r="E21" s="531"/>
    </row>
    <row r="22" spans="1:13" s="130" customFormat="1" ht="24" customHeight="1">
      <c r="A22" s="704"/>
      <c r="B22" s="703" t="s">
        <v>11</v>
      </c>
      <c r="C22" s="528" t="s">
        <v>29</v>
      </c>
      <c r="D22" s="530">
        <v>313877</v>
      </c>
      <c r="E22" s="530"/>
    </row>
    <row r="23" spans="1:13" s="130" customFormat="1" ht="24" customHeight="1">
      <c r="A23" s="704"/>
      <c r="B23" s="703"/>
      <c r="C23" s="528" t="s">
        <v>12</v>
      </c>
      <c r="D23" s="530">
        <v>303861</v>
      </c>
      <c r="E23" s="530"/>
    </row>
    <row r="24" spans="1:13" s="130" customFormat="1" ht="24" customHeight="1">
      <c r="A24" s="704"/>
      <c r="B24" s="703"/>
      <c r="C24" s="528" t="s">
        <v>30</v>
      </c>
      <c r="D24" s="530">
        <v>288757</v>
      </c>
      <c r="E24" s="530"/>
    </row>
    <row r="25" spans="1:13" s="130" customFormat="1" ht="18.75" customHeight="1">
      <c r="A25" s="523" t="s">
        <v>404</v>
      </c>
      <c r="B25" s="524"/>
      <c r="C25" s="524"/>
      <c r="D25" s="524"/>
      <c r="E25" s="525"/>
    </row>
    <row r="26" spans="1:13" s="130" customFormat="1" ht="24" customHeight="1">
      <c r="A26" s="705" t="s">
        <v>403</v>
      </c>
      <c r="B26" s="705"/>
      <c r="C26" s="705"/>
      <c r="D26" s="526" t="s">
        <v>28</v>
      </c>
      <c r="E26" s="527" t="s">
        <v>51</v>
      </c>
    </row>
    <row r="27" spans="1:13" s="130" customFormat="1" ht="24" customHeight="1">
      <c r="A27" s="706" t="s">
        <v>412</v>
      </c>
      <c r="B27" s="707"/>
      <c r="C27" s="708"/>
      <c r="D27" s="530">
        <v>172068</v>
      </c>
      <c r="E27" s="532" t="s">
        <v>696</v>
      </c>
    </row>
    <row r="28" spans="1:13" s="130" customFormat="1" ht="24" customHeight="1">
      <c r="A28" s="706" t="s">
        <v>570</v>
      </c>
      <c r="B28" s="707"/>
      <c r="C28" s="708"/>
      <c r="D28" s="530">
        <v>284888</v>
      </c>
      <c r="E28" s="532" t="s">
        <v>697</v>
      </c>
      <c r="M28" s="14"/>
    </row>
    <row r="29" spans="1:13" s="128" customFormat="1" ht="13.5">
      <c r="A29" s="533"/>
      <c r="B29" s="533"/>
      <c r="C29" s="533"/>
      <c r="D29" s="533"/>
      <c r="E29" s="534"/>
    </row>
    <row r="30" spans="1:13" s="130" customFormat="1" ht="24" customHeight="1">
      <c r="A30" s="533" t="s">
        <v>405</v>
      </c>
      <c r="B30" s="533"/>
      <c r="C30" s="533"/>
      <c r="D30" s="533"/>
      <c r="E30" s="535"/>
    </row>
    <row r="31" spans="1:13" s="130" customFormat="1" ht="11.25">
      <c r="E31" s="132"/>
    </row>
    <row r="44" ht="0.75" customHeight="1"/>
    <row r="62" spans="14:15">
      <c r="N62" s="569"/>
      <c r="O62" s="569"/>
    </row>
  </sheetData>
  <mergeCells count="17">
    <mergeCell ref="B13:B15"/>
    <mergeCell ref="A26:C26"/>
    <mergeCell ref="A27:C27"/>
    <mergeCell ref="A28:C28"/>
    <mergeCell ref="B19:B21"/>
    <mergeCell ref="B22:B24"/>
    <mergeCell ref="B16:B18"/>
    <mergeCell ref="A1:E1"/>
    <mergeCell ref="B5:C5"/>
    <mergeCell ref="B10:B12"/>
    <mergeCell ref="A5:A9"/>
    <mergeCell ref="B6:C6"/>
    <mergeCell ref="B8:C8"/>
    <mergeCell ref="A4:C4"/>
    <mergeCell ref="B9:C9"/>
    <mergeCell ref="A10:A24"/>
    <mergeCell ref="B7:C7"/>
  </mergeCells>
  <phoneticPr fontId="34" type="noConversion"/>
  <printOptions horizontalCentered="1"/>
  <pageMargins left="0.51181102362204722" right="0.51181102362204722" top="0.59055118110236227" bottom="0.59055118110236227" header="0.31496062992125984" footer="0.31496062992125984"/>
  <pageSetup paperSize="9" fitToHeight="0" orientation="portrait" r:id="rId1"/>
  <headerFooter alignWithMargins="0"/>
  <rowBreaks count="4" manualBreakCount="4">
    <brk id="46" max="16383" man="1"/>
    <brk id="84" max="16383" man="1"/>
    <brk id="136" max="16383" man="1"/>
    <brk id="173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O62"/>
  <sheetViews>
    <sheetView view="pageBreakPreview" zoomScale="115" zoomScaleSheetLayoutView="115" workbookViewId="0">
      <selection activeCell="P47" sqref="P47"/>
    </sheetView>
  </sheetViews>
  <sheetFormatPr defaultColWidth="2.5546875" defaultRowHeight="21.95" customHeight="1" outlineLevelCol="1"/>
  <cols>
    <col min="1" max="1" width="4.77734375" style="102" customWidth="1"/>
    <col min="2" max="2" width="16.77734375" style="123" customWidth="1"/>
    <col min="3" max="3" width="16.6640625" style="123" bestFit="1" customWidth="1"/>
    <col min="4" max="4" width="4.6640625" style="5" bestFit="1" customWidth="1"/>
    <col min="5" max="6" width="10.77734375" style="5" hidden="1" customWidth="1" outlineLevel="1"/>
    <col min="7" max="7" width="13.6640625" style="5" customWidth="1" collapsed="1"/>
    <col min="8" max="8" width="10" style="5" hidden="1" customWidth="1" outlineLevel="1"/>
    <col min="9" max="9" width="10.77734375" style="123" customWidth="1" collapsed="1"/>
    <col min="10" max="10" width="10.77734375" style="126" customWidth="1"/>
    <col min="11" max="11" width="12.77734375" style="5" bestFit="1" customWidth="1"/>
    <col min="12" max="12" width="12.21875" style="5" bestFit="1" customWidth="1"/>
    <col min="13" max="13" width="11.21875" style="5" bestFit="1" customWidth="1"/>
    <col min="14" max="255" width="8.88671875" style="5" customWidth="1"/>
    <col min="256" max="16384" width="2.5546875" style="5"/>
  </cols>
  <sheetData>
    <row r="1" spans="1:11" ht="6" customHeight="1">
      <c r="A1" s="5"/>
      <c r="B1" s="100"/>
      <c r="C1" s="100"/>
      <c r="D1" s="100"/>
      <c r="E1" s="100"/>
      <c r="F1" s="100"/>
      <c r="G1" s="100"/>
      <c r="H1" s="100"/>
      <c r="I1" s="100"/>
      <c r="J1" s="101"/>
    </row>
    <row r="2" spans="1:11" ht="33.75" customHeight="1">
      <c r="A2" s="5"/>
      <c r="B2" s="716" t="s">
        <v>693</v>
      </c>
      <c r="C2" s="716"/>
      <c r="D2" s="716"/>
      <c r="E2" s="716"/>
      <c r="F2" s="716"/>
      <c r="G2" s="716"/>
      <c r="H2" s="716"/>
      <c r="I2" s="716"/>
      <c r="J2" s="716"/>
    </row>
    <row r="3" spans="1:11" ht="21.95" customHeight="1">
      <c r="A3" s="5"/>
      <c r="B3" s="102"/>
      <c r="C3" s="102"/>
      <c r="D3" s="103"/>
      <c r="H3" s="104" t="s">
        <v>370</v>
      </c>
      <c r="I3" s="104"/>
      <c r="J3" s="105" t="s">
        <v>418</v>
      </c>
    </row>
    <row r="4" spans="1:11" s="106" customFormat="1" ht="36">
      <c r="A4" s="408"/>
      <c r="B4" s="409" t="s">
        <v>97</v>
      </c>
      <c r="C4" s="410" t="s">
        <v>98</v>
      </c>
      <c r="D4" s="410" t="s">
        <v>17</v>
      </c>
      <c r="E4" s="411" t="s">
        <v>413</v>
      </c>
      <c r="F4" s="411" t="s">
        <v>414</v>
      </c>
      <c r="G4" s="410" t="s">
        <v>694</v>
      </c>
      <c r="H4" s="412" t="s">
        <v>371</v>
      </c>
      <c r="I4" s="409" t="s">
        <v>372</v>
      </c>
      <c r="J4" s="413" t="s">
        <v>373</v>
      </c>
    </row>
    <row r="5" spans="1:11" s="116" customFormat="1" ht="21.95" customHeight="1">
      <c r="A5" s="401">
        <v>1</v>
      </c>
      <c r="B5" s="402" t="s">
        <v>374</v>
      </c>
      <c r="C5" s="403" t="s">
        <v>99</v>
      </c>
      <c r="D5" s="117" t="s">
        <v>100</v>
      </c>
      <c r="E5" s="404">
        <v>84000</v>
      </c>
      <c r="F5" s="404">
        <v>88000</v>
      </c>
      <c r="G5" s="405">
        <v>100000</v>
      </c>
      <c r="H5" s="406">
        <f>(G5-F5)/F5</f>
        <v>0.13636363636363635</v>
      </c>
      <c r="I5" s="403" t="s">
        <v>586</v>
      </c>
      <c r="J5" s="407" t="s">
        <v>115</v>
      </c>
      <c r="K5" s="115"/>
    </row>
    <row r="6" spans="1:11" s="116" customFormat="1" ht="21.95" customHeight="1">
      <c r="A6" s="107">
        <v>2</v>
      </c>
      <c r="B6" s="108" t="s">
        <v>375</v>
      </c>
      <c r="C6" s="109" t="s">
        <v>101</v>
      </c>
      <c r="D6" s="110" t="s">
        <v>100</v>
      </c>
      <c r="E6" s="111">
        <v>42000</v>
      </c>
      <c r="F6" s="111">
        <v>46000</v>
      </c>
      <c r="G6" s="112">
        <v>30000</v>
      </c>
      <c r="H6" s="113">
        <f t="shared" ref="H6:H17" si="0">(G6-F6)/F6</f>
        <v>-0.34782608695652173</v>
      </c>
      <c r="I6" s="109" t="s">
        <v>79</v>
      </c>
      <c r="J6" s="114" t="s">
        <v>115</v>
      </c>
      <c r="K6" s="115"/>
    </row>
    <row r="7" spans="1:11" s="116" customFormat="1" ht="21.95" customHeight="1">
      <c r="A7" s="107">
        <v>3</v>
      </c>
      <c r="B7" s="709" t="s">
        <v>376</v>
      </c>
      <c r="C7" s="109" t="s">
        <v>377</v>
      </c>
      <c r="D7" s="110" t="s">
        <v>100</v>
      </c>
      <c r="E7" s="111">
        <v>136000</v>
      </c>
      <c r="F7" s="111">
        <v>136000</v>
      </c>
      <c r="G7" s="112">
        <v>200000</v>
      </c>
      <c r="H7" s="113">
        <f t="shared" si="0"/>
        <v>0.47058823529411764</v>
      </c>
      <c r="I7" s="109" t="s">
        <v>79</v>
      </c>
      <c r="J7" s="114" t="s">
        <v>115</v>
      </c>
      <c r="K7" s="115"/>
    </row>
    <row r="8" spans="1:11" s="116" customFormat="1" ht="21.95" customHeight="1">
      <c r="A8" s="107">
        <v>4</v>
      </c>
      <c r="B8" s="710"/>
      <c r="C8" s="109" t="s">
        <v>378</v>
      </c>
      <c r="D8" s="110" t="s">
        <v>100</v>
      </c>
      <c r="E8" s="111">
        <v>89000</v>
      </c>
      <c r="F8" s="111">
        <v>95000</v>
      </c>
      <c r="G8" s="112">
        <v>100000</v>
      </c>
      <c r="H8" s="113">
        <f t="shared" si="0"/>
        <v>5.2631578947368418E-2</v>
      </c>
      <c r="I8" s="109" t="s">
        <v>79</v>
      </c>
      <c r="J8" s="114" t="s">
        <v>115</v>
      </c>
      <c r="K8" s="115"/>
    </row>
    <row r="9" spans="1:11" s="116" customFormat="1" ht="21.95" customHeight="1">
      <c r="A9" s="107">
        <v>5</v>
      </c>
      <c r="B9" s="108" t="s">
        <v>379</v>
      </c>
      <c r="C9" s="109" t="s">
        <v>99</v>
      </c>
      <c r="D9" s="110" t="s">
        <v>100</v>
      </c>
      <c r="E9" s="111">
        <v>94000</v>
      </c>
      <c r="F9" s="111">
        <v>98000</v>
      </c>
      <c r="G9" s="112">
        <v>100000</v>
      </c>
      <c r="H9" s="113">
        <f t="shared" si="0"/>
        <v>2.0408163265306121E-2</v>
      </c>
      <c r="I9" s="109" t="s">
        <v>79</v>
      </c>
      <c r="J9" s="114" t="s">
        <v>115</v>
      </c>
      <c r="K9" s="115"/>
    </row>
    <row r="10" spans="1:11" s="116" customFormat="1" ht="21.95" customHeight="1">
      <c r="A10" s="107">
        <v>6</v>
      </c>
      <c r="B10" s="109" t="s">
        <v>380</v>
      </c>
      <c r="C10" s="109" t="s">
        <v>381</v>
      </c>
      <c r="D10" s="110" t="s">
        <v>100</v>
      </c>
      <c r="E10" s="111">
        <v>170000</v>
      </c>
      <c r="F10" s="111">
        <v>180000</v>
      </c>
      <c r="G10" s="112">
        <v>8000</v>
      </c>
      <c r="H10" s="113">
        <f t="shared" si="0"/>
        <v>-0.9555555555555556</v>
      </c>
      <c r="I10" s="109" t="s">
        <v>79</v>
      </c>
      <c r="J10" s="114" t="s">
        <v>115</v>
      </c>
      <c r="K10" s="115"/>
    </row>
    <row r="11" spans="1:11" s="116" customFormat="1" ht="21.95" customHeight="1">
      <c r="A11" s="107">
        <v>7</v>
      </c>
      <c r="B11" s="109" t="s">
        <v>382</v>
      </c>
      <c r="C11" s="109" t="s">
        <v>383</v>
      </c>
      <c r="D11" s="110" t="s">
        <v>100</v>
      </c>
      <c r="E11" s="111">
        <v>50000</v>
      </c>
      <c r="F11" s="111">
        <v>53000</v>
      </c>
      <c r="G11" s="112">
        <v>30000</v>
      </c>
      <c r="H11" s="113">
        <f t="shared" si="0"/>
        <v>-0.43396226415094341</v>
      </c>
      <c r="I11" s="109" t="s">
        <v>79</v>
      </c>
      <c r="J11" s="114" t="s">
        <v>115</v>
      </c>
      <c r="K11" s="115"/>
    </row>
    <row r="12" spans="1:11" s="116" customFormat="1" ht="21.95" customHeight="1">
      <c r="A12" s="107">
        <v>8</v>
      </c>
      <c r="B12" s="110" t="s">
        <v>102</v>
      </c>
      <c r="C12" s="109" t="s">
        <v>384</v>
      </c>
      <c r="D12" s="110" t="s">
        <v>100</v>
      </c>
      <c r="E12" s="111">
        <v>6000</v>
      </c>
      <c r="F12" s="111">
        <v>7000</v>
      </c>
      <c r="G12" s="112">
        <v>9000</v>
      </c>
      <c r="H12" s="113">
        <f t="shared" si="0"/>
        <v>0.2857142857142857</v>
      </c>
      <c r="I12" s="109" t="s">
        <v>79</v>
      </c>
      <c r="J12" s="114" t="s">
        <v>115</v>
      </c>
      <c r="K12" s="115"/>
    </row>
    <row r="13" spans="1:11" s="116" customFormat="1" ht="21.95" customHeight="1">
      <c r="A13" s="107">
        <v>9</v>
      </c>
      <c r="B13" s="109" t="s">
        <v>385</v>
      </c>
      <c r="C13" s="109" t="s">
        <v>386</v>
      </c>
      <c r="D13" s="110" t="s">
        <v>100</v>
      </c>
      <c r="E13" s="111">
        <v>24000</v>
      </c>
      <c r="F13" s="111">
        <v>25000</v>
      </c>
      <c r="G13" s="112">
        <v>220000</v>
      </c>
      <c r="H13" s="113">
        <f t="shared" si="0"/>
        <v>7.8</v>
      </c>
      <c r="I13" s="109" t="s">
        <v>79</v>
      </c>
      <c r="J13" s="114" t="s">
        <v>115</v>
      </c>
      <c r="K13" s="115"/>
    </row>
    <row r="14" spans="1:11" s="116" customFormat="1" ht="21.95" customHeight="1">
      <c r="A14" s="107">
        <v>10</v>
      </c>
      <c r="B14" s="109" t="s">
        <v>103</v>
      </c>
      <c r="C14" s="109" t="s">
        <v>104</v>
      </c>
      <c r="D14" s="110" t="s">
        <v>100</v>
      </c>
      <c r="E14" s="111">
        <v>7000</v>
      </c>
      <c r="F14" s="111">
        <v>8000</v>
      </c>
      <c r="G14" s="112">
        <v>30000</v>
      </c>
      <c r="H14" s="113">
        <f t="shared" si="0"/>
        <v>2.75</v>
      </c>
      <c r="I14" s="109" t="s">
        <v>79</v>
      </c>
      <c r="J14" s="114" t="s">
        <v>115</v>
      </c>
      <c r="K14" s="115"/>
    </row>
    <row r="15" spans="1:11" s="116" customFormat="1" ht="21.95" customHeight="1">
      <c r="A15" s="107">
        <v>11</v>
      </c>
      <c r="B15" s="109" t="s">
        <v>105</v>
      </c>
      <c r="C15" s="109" t="s">
        <v>106</v>
      </c>
      <c r="D15" s="110" t="s">
        <v>31</v>
      </c>
      <c r="E15" s="111">
        <v>1750</v>
      </c>
      <c r="F15" s="111">
        <v>1750</v>
      </c>
      <c r="G15" s="112">
        <v>2570</v>
      </c>
      <c r="H15" s="118">
        <f t="shared" si="0"/>
        <v>0.46857142857142858</v>
      </c>
      <c r="I15" s="109" t="s">
        <v>582</v>
      </c>
      <c r="J15" s="114" t="s">
        <v>115</v>
      </c>
      <c r="K15" s="115"/>
    </row>
    <row r="16" spans="1:11" s="119" customFormat="1" ht="21.95" customHeight="1">
      <c r="A16" s="107">
        <v>12</v>
      </c>
      <c r="B16" s="109" t="s">
        <v>105</v>
      </c>
      <c r="C16" s="109" t="s">
        <v>107</v>
      </c>
      <c r="D16" s="110" t="s">
        <v>31</v>
      </c>
      <c r="E16" s="111">
        <v>780</v>
      </c>
      <c r="F16" s="111">
        <v>783</v>
      </c>
      <c r="G16" s="112">
        <v>980</v>
      </c>
      <c r="H16" s="118">
        <f t="shared" si="0"/>
        <v>0.25159642401021709</v>
      </c>
      <c r="I16" s="109" t="s">
        <v>79</v>
      </c>
      <c r="J16" s="114" t="s">
        <v>115</v>
      </c>
      <c r="K16" s="115"/>
    </row>
    <row r="17" spans="1:13" s="119" customFormat="1" ht="21.95" customHeight="1">
      <c r="A17" s="107">
        <v>13</v>
      </c>
      <c r="B17" s="109" t="s">
        <v>108</v>
      </c>
      <c r="C17" s="109" t="s">
        <v>109</v>
      </c>
      <c r="D17" s="110" t="s">
        <v>31</v>
      </c>
      <c r="E17" s="111">
        <v>11253</v>
      </c>
      <c r="F17" s="111">
        <v>9800</v>
      </c>
      <c r="G17" s="112">
        <v>19500</v>
      </c>
      <c r="H17" s="118">
        <f t="shared" si="0"/>
        <v>0.98979591836734693</v>
      </c>
      <c r="I17" s="109" t="s">
        <v>79</v>
      </c>
      <c r="J17" s="114" t="s">
        <v>115</v>
      </c>
      <c r="K17" s="115"/>
    </row>
    <row r="18" spans="1:13" s="116" customFormat="1" ht="33" customHeight="1">
      <c r="A18" s="107">
        <v>14</v>
      </c>
      <c r="B18" s="109" t="s">
        <v>415</v>
      </c>
      <c r="C18" s="109" t="s">
        <v>416</v>
      </c>
      <c r="D18" s="110" t="s">
        <v>100</v>
      </c>
      <c r="E18" s="111">
        <v>54000</v>
      </c>
      <c r="F18" s="120">
        <v>56000</v>
      </c>
      <c r="G18" s="711" t="s">
        <v>387</v>
      </c>
      <c r="H18" s="712"/>
      <c r="I18" s="109" t="s">
        <v>79</v>
      </c>
      <c r="J18" s="121" t="s">
        <v>417</v>
      </c>
      <c r="K18" s="115"/>
    </row>
    <row r="19" spans="1:13" s="119" customFormat="1" ht="21.95" customHeight="1">
      <c r="A19" s="122"/>
      <c r="B19" s="713" t="s">
        <v>390</v>
      </c>
      <c r="C19" s="714"/>
      <c r="D19" s="714"/>
      <c r="E19" s="714"/>
      <c r="F19" s="714"/>
      <c r="G19" s="714"/>
      <c r="H19" s="714"/>
      <c r="I19" s="714"/>
      <c r="J19" s="715"/>
    </row>
    <row r="20" spans="1:13" ht="21.95" customHeight="1">
      <c r="F20" s="124"/>
      <c r="G20" s="124"/>
      <c r="H20" s="125"/>
    </row>
    <row r="28" spans="1:13" ht="21.95" customHeight="1">
      <c r="M28" s="13"/>
    </row>
    <row r="62" spans="14:15" ht="21.95" customHeight="1">
      <c r="N62" s="569"/>
      <c r="O62" s="569"/>
    </row>
  </sheetData>
  <mergeCells count="4">
    <mergeCell ref="B7:B8"/>
    <mergeCell ref="G18:H18"/>
    <mergeCell ref="B19:J19"/>
    <mergeCell ref="B2:J2"/>
  </mergeCells>
  <phoneticPr fontId="2" type="noConversion"/>
  <printOptions horizontalCentered="1"/>
  <pageMargins left="0.51181102362204722" right="0.51181102362204722" top="0.74803149606299213" bottom="0.74803149606299213" header="0.15748031496062992" footer="0.1574803149606299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O173"/>
  <sheetViews>
    <sheetView view="pageBreakPreview" zoomScale="115" zoomScaleNormal="75" zoomScaleSheetLayoutView="115" workbookViewId="0">
      <pane xSplit="5" ySplit="3" topLeftCell="F4" activePane="bottomRight" state="frozen"/>
      <selection activeCell="P47" sqref="P47"/>
      <selection pane="topRight" activeCell="P47" sqref="P47"/>
      <selection pane="bottomLeft" activeCell="P47" sqref="P47"/>
      <selection pane="bottomRight" activeCell="P47" sqref="P47"/>
    </sheetView>
  </sheetViews>
  <sheetFormatPr defaultRowHeight="26.1" customHeight="1" outlineLevelCol="1"/>
  <cols>
    <col min="1" max="1" width="3.109375" style="72" bestFit="1" customWidth="1"/>
    <col min="2" max="2" width="21" style="75" customWidth="1"/>
    <col min="3" max="3" width="18.6640625" style="75" customWidth="1"/>
    <col min="4" max="5" width="14.77734375" style="75" hidden="1" customWidth="1" outlineLevel="1"/>
    <col min="6" max="6" width="16.21875" style="75" customWidth="1" collapsed="1"/>
    <col min="7" max="7" width="10.6640625" style="99" hidden="1" customWidth="1" outlineLevel="1"/>
    <col min="8" max="8" width="12.21875" style="75" bestFit="1" customWidth="1" collapsed="1"/>
    <col min="9" max="9" width="16.33203125" style="75" customWidth="1"/>
    <col min="10" max="10" width="9.88671875" style="73" bestFit="1" customWidth="1"/>
    <col min="11" max="11" width="8.88671875" style="74"/>
    <col min="12" max="16384" width="8.88671875" style="75"/>
  </cols>
  <sheetData>
    <row r="1" spans="1:11" ht="34.5" customHeight="1">
      <c r="B1" s="717" t="s">
        <v>695</v>
      </c>
      <c r="C1" s="717"/>
      <c r="D1" s="717"/>
      <c r="E1" s="717"/>
      <c r="F1" s="717"/>
      <c r="G1" s="717"/>
      <c r="H1" s="717"/>
      <c r="I1" s="717"/>
    </row>
    <row r="2" spans="1:11" ht="26.1" customHeight="1">
      <c r="B2" s="74"/>
      <c r="C2" s="74"/>
      <c r="G2" s="76"/>
      <c r="H2" s="720" t="s">
        <v>419</v>
      </c>
      <c r="I2" s="720"/>
    </row>
    <row r="3" spans="1:11" s="83" customFormat="1" ht="30" customHeight="1">
      <c r="A3" s="77"/>
      <c r="B3" s="78" t="s">
        <v>388</v>
      </c>
      <c r="C3" s="78" t="s">
        <v>389</v>
      </c>
      <c r="D3" s="79" t="s">
        <v>422</v>
      </c>
      <c r="E3" s="79" t="s">
        <v>421</v>
      </c>
      <c r="F3" s="78" t="s">
        <v>694</v>
      </c>
      <c r="G3" s="80" t="s">
        <v>113</v>
      </c>
      <c r="H3" s="78" t="s">
        <v>372</v>
      </c>
      <c r="I3" s="81" t="s">
        <v>116</v>
      </c>
      <c r="J3" s="82"/>
      <c r="K3" s="76"/>
    </row>
    <row r="4" spans="1:11" s="92" customFormat="1" ht="26.1" customHeight="1">
      <c r="A4" s="414">
        <v>1</v>
      </c>
      <c r="B4" s="84" t="s">
        <v>80</v>
      </c>
      <c r="C4" s="85" t="s">
        <v>81</v>
      </c>
      <c r="D4" s="86">
        <v>201297746</v>
      </c>
      <c r="E4" s="86">
        <v>201297746</v>
      </c>
      <c r="F4" s="86">
        <v>201297746</v>
      </c>
      <c r="G4" s="87">
        <f>(F4-E4)/E4*100</f>
        <v>0</v>
      </c>
      <c r="H4" s="88" t="s">
        <v>581</v>
      </c>
      <c r="I4" s="89" t="s">
        <v>115</v>
      </c>
      <c r="J4" s="90"/>
      <c r="K4" s="91"/>
    </row>
    <row r="5" spans="1:11" s="92" customFormat="1" ht="26.1" customHeight="1">
      <c r="A5" s="414">
        <v>2</v>
      </c>
      <c r="B5" s="88" t="s">
        <v>82</v>
      </c>
      <c r="C5" s="84" t="s">
        <v>55</v>
      </c>
      <c r="D5" s="86">
        <v>311159356</v>
      </c>
      <c r="E5" s="86">
        <v>311159356</v>
      </c>
      <c r="F5" s="86">
        <v>298268600</v>
      </c>
      <c r="G5" s="87">
        <f>(F5-E5)/E5*100</f>
        <v>-4.1428148475792579</v>
      </c>
      <c r="H5" s="88" t="s">
        <v>79</v>
      </c>
      <c r="I5" s="89" t="s">
        <v>115</v>
      </c>
      <c r="J5" s="93"/>
      <c r="K5" s="91"/>
    </row>
    <row r="6" spans="1:11" s="92" customFormat="1" ht="26.1" customHeight="1">
      <c r="A6" s="414">
        <v>3</v>
      </c>
      <c r="B6" s="88" t="s">
        <v>83</v>
      </c>
      <c r="C6" s="85" t="s">
        <v>55</v>
      </c>
      <c r="D6" s="86">
        <v>240000000</v>
      </c>
      <c r="E6" s="86">
        <v>240000000</v>
      </c>
      <c r="F6" s="86">
        <v>192026371</v>
      </c>
      <c r="G6" s="94">
        <f>(F6-E6)/E6</f>
        <v>-0.19989012083333332</v>
      </c>
      <c r="H6" s="88" t="s">
        <v>79</v>
      </c>
      <c r="I6" s="95" t="s">
        <v>115</v>
      </c>
      <c r="J6" s="93"/>
      <c r="K6" s="91"/>
    </row>
    <row r="7" spans="1:11" s="92" customFormat="1" ht="26.1" customHeight="1">
      <c r="A7" s="414">
        <v>4</v>
      </c>
      <c r="B7" s="85" t="s">
        <v>84</v>
      </c>
      <c r="C7" s="88" t="s">
        <v>55</v>
      </c>
      <c r="D7" s="86">
        <v>810000000</v>
      </c>
      <c r="E7" s="86">
        <v>810000000</v>
      </c>
      <c r="F7" s="86">
        <v>899024835</v>
      </c>
      <c r="G7" s="94">
        <f t="shared" ref="G7:G18" si="0">(F7-E7)/E7</f>
        <v>0.1099072037037037</v>
      </c>
      <c r="H7" s="88" t="s">
        <v>582</v>
      </c>
      <c r="I7" s="95" t="s">
        <v>115</v>
      </c>
      <c r="J7" s="93"/>
      <c r="K7" s="91"/>
    </row>
    <row r="8" spans="1:11" s="92" customFormat="1" ht="26.1" customHeight="1">
      <c r="A8" s="414">
        <v>5</v>
      </c>
      <c r="B8" s="85" t="s">
        <v>85</v>
      </c>
      <c r="C8" s="85"/>
      <c r="D8" s="86">
        <v>34179</v>
      </c>
      <c r="E8" s="86">
        <v>22548</v>
      </c>
      <c r="F8" s="86">
        <v>67123</v>
      </c>
      <c r="G8" s="94">
        <f t="shared" si="0"/>
        <v>1.9768937378037963</v>
      </c>
      <c r="H8" s="88" t="s">
        <v>79</v>
      </c>
      <c r="I8" s="95" t="s">
        <v>115</v>
      </c>
      <c r="J8" s="93"/>
      <c r="K8" s="91"/>
    </row>
    <row r="9" spans="1:11" s="92" customFormat="1" ht="26.1" customHeight="1">
      <c r="A9" s="414">
        <v>6</v>
      </c>
      <c r="B9" s="85" t="s">
        <v>86</v>
      </c>
      <c r="C9" s="85"/>
      <c r="D9" s="86">
        <v>11322.15</v>
      </c>
      <c r="E9" s="86">
        <v>5187.9013698630133</v>
      </c>
      <c r="F9" s="86">
        <v>14589</v>
      </c>
      <c r="G9" s="94">
        <f t="shared" si="0"/>
        <v>1.8121197686503479</v>
      </c>
      <c r="H9" s="88" t="s">
        <v>79</v>
      </c>
      <c r="I9" s="95" t="s">
        <v>115</v>
      </c>
      <c r="J9" s="93"/>
      <c r="K9" s="91"/>
    </row>
    <row r="10" spans="1:11" s="92" customFormat="1" ht="26.1" customHeight="1">
      <c r="A10" s="414">
        <v>7</v>
      </c>
      <c r="B10" s="85" t="s">
        <v>87</v>
      </c>
      <c r="C10" s="85"/>
      <c r="D10" s="86">
        <v>20449</v>
      </c>
      <c r="E10" s="86">
        <v>17451</v>
      </c>
      <c r="F10" s="86">
        <v>8609</v>
      </c>
      <c r="G10" s="94">
        <f t="shared" si="0"/>
        <v>-0.50667583519569082</v>
      </c>
      <c r="H10" s="88" t="s">
        <v>583</v>
      </c>
      <c r="I10" s="95" t="s">
        <v>115</v>
      </c>
      <c r="J10" s="93"/>
      <c r="K10" s="91"/>
    </row>
    <row r="11" spans="1:11" s="92" customFormat="1" ht="26.1" customHeight="1">
      <c r="A11" s="414">
        <v>8</v>
      </c>
      <c r="B11" s="85" t="s">
        <v>88</v>
      </c>
      <c r="C11" s="85" t="s">
        <v>89</v>
      </c>
      <c r="D11" s="86">
        <v>27400000</v>
      </c>
      <c r="E11" s="86">
        <v>27400000</v>
      </c>
      <c r="F11" s="86">
        <v>16000000</v>
      </c>
      <c r="G11" s="94">
        <f t="shared" si="0"/>
        <v>-0.41605839416058393</v>
      </c>
      <c r="H11" s="88" t="s">
        <v>79</v>
      </c>
      <c r="I11" s="95" t="s">
        <v>115</v>
      </c>
      <c r="J11" s="93"/>
      <c r="K11" s="91"/>
    </row>
    <row r="12" spans="1:11" s="92" customFormat="1" ht="26.1" customHeight="1">
      <c r="A12" s="414">
        <v>9</v>
      </c>
      <c r="B12" s="85" t="s">
        <v>657</v>
      </c>
      <c r="C12" s="85" t="s">
        <v>90</v>
      </c>
      <c r="D12" s="86">
        <v>5100000</v>
      </c>
      <c r="E12" s="86">
        <v>5000000</v>
      </c>
      <c r="F12" s="86">
        <v>5100000</v>
      </c>
      <c r="G12" s="94">
        <f t="shared" si="0"/>
        <v>0.02</v>
      </c>
      <c r="H12" s="88" t="s">
        <v>79</v>
      </c>
      <c r="I12" s="95" t="s">
        <v>115</v>
      </c>
      <c r="J12" s="93"/>
      <c r="K12" s="91"/>
    </row>
    <row r="13" spans="1:11" s="92" customFormat="1" ht="26.1" customHeight="1">
      <c r="A13" s="414">
        <v>10</v>
      </c>
      <c r="B13" s="88" t="s">
        <v>32</v>
      </c>
      <c r="C13" s="88" t="s">
        <v>90</v>
      </c>
      <c r="D13" s="86">
        <v>5100000</v>
      </c>
      <c r="E13" s="86">
        <v>5000000</v>
      </c>
      <c r="F13" s="86">
        <v>5100000</v>
      </c>
      <c r="G13" s="94">
        <f t="shared" si="0"/>
        <v>0.02</v>
      </c>
      <c r="H13" s="88" t="s">
        <v>79</v>
      </c>
      <c r="I13" s="95" t="s">
        <v>115</v>
      </c>
      <c r="J13" s="93"/>
      <c r="K13" s="91"/>
    </row>
    <row r="14" spans="1:11" s="92" customFormat="1" ht="26.1" customHeight="1">
      <c r="A14" s="414">
        <v>11</v>
      </c>
      <c r="B14" s="88" t="s">
        <v>91</v>
      </c>
      <c r="C14" s="88" t="s">
        <v>56</v>
      </c>
      <c r="D14" s="86">
        <v>4800000</v>
      </c>
      <c r="E14" s="86">
        <v>4800000</v>
      </c>
      <c r="F14" s="86">
        <v>4800000</v>
      </c>
      <c r="G14" s="94">
        <f t="shared" si="0"/>
        <v>0</v>
      </c>
      <c r="H14" s="88" t="s">
        <v>79</v>
      </c>
      <c r="I14" s="95" t="s">
        <v>115</v>
      </c>
      <c r="J14" s="93"/>
      <c r="K14" s="91"/>
    </row>
    <row r="15" spans="1:11" s="92" customFormat="1" ht="26.1" customHeight="1">
      <c r="A15" s="414">
        <v>12</v>
      </c>
      <c r="B15" s="88" t="s">
        <v>92</v>
      </c>
      <c r="C15" s="88" t="s">
        <v>57</v>
      </c>
      <c r="D15" s="86">
        <v>4100000</v>
      </c>
      <c r="E15" s="86">
        <v>4100000</v>
      </c>
      <c r="F15" s="86">
        <v>4100000</v>
      </c>
      <c r="G15" s="94">
        <f t="shared" si="0"/>
        <v>0</v>
      </c>
      <c r="H15" s="88" t="s">
        <v>79</v>
      </c>
      <c r="I15" s="95" t="s">
        <v>115</v>
      </c>
      <c r="J15" s="93"/>
      <c r="K15" s="91"/>
    </row>
    <row r="16" spans="1:11" s="92" customFormat="1" ht="26.1" customHeight="1">
      <c r="A16" s="414">
        <v>13</v>
      </c>
      <c r="B16" s="88" t="s">
        <v>93</v>
      </c>
      <c r="C16" s="88" t="s">
        <v>94</v>
      </c>
      <c r="D16" s="86">
        <v>9796800</v>
      </c>
      <c r="E16" s="86">
        <v>9796800</v>
      </c>
      <c r="F16" s="86">
        <v>12000000</v>
      </c>
      <c r="G16" s="94">
        <f t="shared" si="0"/>
        <v>0.22488975992160706</v>
      </c>
      <c r="H16" s="88" t="s">
        <v>79</v>
      </c>
      <c r="I16" s="95" t="s">
        <v>115</v>
      </c>
      <c r="J16" s="93"/>
      <c r="K16" s="91"/>
    </row>
    <row r="17" spans="1:13" s="92" customFormat="1" ht="26.1" customHeight="1">
      <c r="A17" s="414">
        <v>14</v>
      </c>
      <c r="B17" s="88" t="s">
        <v>33</v>
      </c>
      <c r="C17" s="88" t="s">
        <v>95</v>
      </c>
      <c r="D17" s="86">
        <v>1400000</v>
      </c>
      <c r="E17" s="86">
        <v>1600000</v>
      </c>
      <c r="F17" s="86">
        <v>2330000</v>
      </c>
      <c r="G17" s="94">
        <f t="shared" si="0"/>
        <v>0.45624999999999999</v>
      </c>
      <c r="H17" s="88" t="s">
        <v>584</v>
      </c>
      <c r="I17" s="95" t="s">
        <v>115</v>
      </c>
      <c r="J17" s="93"/>
      <c r="K17" s="91"/>
    </row>
    <row r="18" spans="1:13" s="92" customFormat="1" ht="26.1" customHeight="1">
      <c r="A18" s="414">
        <v>15</v>
      </c>
      <c r="B18" s="88" t="s">
        <v>34</v>
      </c>
      <c r="C18" s="88" t="s">
        <v>96</v>
      </c>
      <c r="D18" s="86">
        <v>6000000</v>
      </c>
      <c r="E18" s="86">
        <v>6000000</v>
      </c>
      <c r="F18" s="86">
        <v>8955000</v>
      </c>
      <c r="G18" s="94">
        <f t="shared" si="0"/>
        <v>0.49249999999999999</v>
      </c>
      <c r="H18" s="88" t="s">
        <v>581</v>
      </c>
      <c r="I18" s="95" t="s">
        <v>115</v>
      </c>
      <c r="J18" s="93"/>
      <c r="K18" s="91"/>
    </row>
    <row r="19" spans="1:13" s="92" customFormat="1" ht="26.1" customHeight="1">
      <c r="A19" s="414">
        <v>16</v>
      </c>
      <c r="B19" s="88" t="s">
        <v>76</v>
      </c>
      <c r="C19" s="88" t="s">
        <v>54</v>
      </c>
      <c r="D19" s="86">
        <v>46750000</v>
      </c>
      <c r="E19" s="86">
        <v>46750000</v>
      </c>
      <c r="F19" s="725" t="s">
        <v>424</v>
      </c>
      <c r="G19" s="726"/>
      <c r="H19" s="721" t="s">
        <v>585</v>
      </c>
      <c r="I19" s="723" t="s">
        <v>423</v>
      </c>
      <c r="J19" s="93"/>
      <c r="K19" s="91"/>
    </row>
    <row r="20" spans="1:13" s="92" customFormat="1" ht="26.1" customHeight="1">
      <c r="A20" s="414">
        <v>17</v>
      </c>
      <c r="B20" s="88" t="s">
        <v>77</v>
      </c>
      <c r="C20" s="88" t="s">
        <v>78</v>
      </c>
      <c r="D20" s="86">
        <v>11390000</v>
      </c>
      <c r="E20" s="86">
        <v>11390000</v>
      </c>
      <c r="F20" s="727"/>
      <c r="G20" s="728"/>
      <c r="H20" s="722"/>
      <c r="I20" s="724"/>
      <c r="J20" s="93"/>
      <c r="K20" s="91"/>
    </row>
    <row r="21" spans="1:13" s="92" customFormat="1" ht="26.1" customHeight="1">
      <c r="A21" s="414" t="s">
        <v>392</v>
      </c>
      <c r="B21" s="88" t="s">
        <v>559</v>
      </c>
      <c r="C21" s="88" t="s">
        <v>560</v>
      </c>
      <c r="D21" s="86"/>
      <c r="E21" s="86"/>
      <c r="F21" s="551">
        <v>5800000</v>
      </c>
      <c r="G21" s="552"/>
      <c r="H21" s="729" t="s">
        <v>659</v>
      </c>
      <c r="I21" s="730"/>
      <c r="J21" s="93" t="s">
        <v>564</v>
      </c>
      <c r="K21" s="91" t="s">
        <v>563</v>
      </c>
    </row>
    <row r="22" spans="1:13" s="92" customFormat="1" ht="26.1" customHeight="1">
      <c r="A22" s="414" t="s">
        <v>392</v>
      </c>
      <c r="B22" s="88" t="s">
        <v>561</v>
      </c>
      <c r="C22" s="88" t="s">
        <v>562</v>
      </c>
      <c r="D22" s="86"/>
      <c r="E22" s="86"/>
      <c r="F22" s="553">
        <v>830000</v>
      </c>
      <c r="G22" s="554"/>
      <c r="H22" s="731" t="s">
        <v>659</v>
      </c>
      <c r="I22" s="732"/>
      <c r="J22" s="93" t="s">
        <v>564</v>
      </c>
      <c r="K22" s="91" t="s">
        <v>563</v>
      </c>
    </row>
    <row r="23" spans="1:13" s="92" customFormat="1" ht="26.1" customHeight="1">
      <c r="A23" s="96"/>
      <c r="B23" s="718" t="s">
        <v>420</v>
      </c>
      <c r="C23" s="718"/>
      <c r="D23" s="718"/>
      <c r="E23" s="718"/>
      <c r="F23" s="718"/>
      <c r="G23" s="718"/>
      <c r="H23" s="718"/>
      <c r="I23" s="719"/>
      <c r="J23" s="93"/>
      <c r="K23" s="91"/>
    </row>
    <row r="24" spans="1:13" ht="26.1" customHeight="1">
      <c r="G24" s="97"/>
      <c r="J24" s="98"/>
    </row>
    <row r="25" spans="1:13" ht="26.1" customHeight="1">
      <c r="G25" s="97"/>
    </row>
    <row r="26" spans="1:13" ht="26.1" customHeight="1">
      <c r="G26" s="97"/>
    </row>
    <row r="27" spans="1:13" ht="26.1" customHeight="1">
      <c r="G27" s="97"/>
    </row>
    <row r="28" spans="1:13" ht="26.1" customHeight="1">
      <c r="G28" s="97"/>
      <c r="M28" s="12"/>
    </row>
    <row r="29" spans="1:13" ht="26.1" customHeight="1">
      <c r="G29" s="97"/>
    </row>
    <row r="30" spans="1:13" ht="26.1" customHeight="1">
      <c r="G30" s="97"/>
    </row>
    <row r="31" spans="1:13" ht="26.1" customHeight="1">
      <c r="G31" s="97"/>
    </row>
    <row r="32" spans="1:13" ht="26.1" customHeight="1">
      <c r="G32" s="97"/>
    </row>
    <row r="33" spans="7:7" ht="26.1" customHeight="1">
      <c r="G33" s="97"/>
    </row>
    <row r="34" spans="7:7" ht="26.1" customHeight="1">
      <c r="G34" s="97"/>
    </row>
    <row r="35" spans="7:7" ht="26.1" customHeight="1">
      <c r="G35" s="97"/>
    </row>
    <row r="36" spans="7:7" ht="26.1" customHeight="1">
      <c r="G36" s="97"/>
    </row>
    <row r="37" spans="7:7" ht="26.1" customHeight="1">
      <c r="G37" s="97"/>
    </row>
    <row r="38" spans="7:7" ht="26.1" customHeight="1">
      <c r="G38" s="97"/>
    </row>
    <row r="39" spans="7:7" ht="26.1" customHeight="1">
      <c r="G39" s="97"/>
    </row>
    <row r="40" spans="7:7" ht="26.1" customHeight="1">
      <c r="G40" s="97"/>
    </row>
    <row r="41" spans="7:7" ht="26.1" customHeight="1">
      <c r="G41" s="97"/>
    </row>
    <row r="42" spans="7:7" ht="26.1" customHeight="1">
      <c r="G42" s="97"/>
    </row>
    <row r="43" spans="7:7" ht="26.1" customHeight="1">
      <c r="G43" s="97"/>
    </row>
    <row r="44" spans="7:7" ht="26.1" customHeight="1">
      <c r="G44" s="97"/>
    </row>
    <row r="45" spans="7:7" ht="26.1" customHeight="1">
      <c r="G45" s="97"/>
    </row>
    <row r="46" spans="7:7" ht="26.1" customHeight="1">
      <c r="G46" s="97"/>
    </row>
    <row r="47" spans="7:7" ht="26.1" customHeight="1">
      <c r="G47" s="97"/>
    </row>
    <row r="48" spans="7:7" ht="26.1" customHeight="1">
      <c r="G48" s="97"/>
    </row>
    <row r="49" spans="7:15" ht="26.1" customHeight="1">
      <c r="G49" s="97"/>
    </row>
    <row r="50" spans="7:15" ht="26.1" customHeight="1">
      <c r="G50" s="97"/>
    </row>
    <row r="51" spans="7:15" ht="26.1" customHeight="1">
      <c r="G51" s="97"/>
    </row>
    <row r="52" spans="7:15" ht="26.1" customHeight="1">
      <c r="G52" s="97"/>
    </row>
    <row r="53" spans="7:15" ht="26.1" customHeight="1">
      <c r="G53" s="97"/>
    </row>
    <row r="54" spans="7:15" ht="26.1" customHeight="1">
      <c r="G54" s="97"/>
    </row>
    <row r="55" spans="7:15" ht="26.1" customHeight="1">
      <c r="G55" s="97"/>
    </row>
    <row r="56" spans="7:15" ht="26.1" customHeight="1">
      <c r="G56" s="97"/>
    </row>
    <row r="57" spans="7:15" ht="26.1" customHeight="1">
      <c r="G57" s="97"/>
    </row>
    <row r="58" spans="7:15" ht="26.1" customHeight="1">
      <c r="G58" s="97"/>
    </row>
    <row r="59" spans="7:15" ht="26.1" customHeight="1">
      <c r="G59" s="97"/>
    </row>
    <row r="60" spans="7:15" ht="26.1" customHeight="1">
      <c r="G60" s="97"/>
    </row>
    <row r="61" spans="7:15" ht="26.1" customHeight="1">
      <c r="G61" s="97"/>
    </row>
    <row r="62" spans="7:15" ht="26.1" customHeight="1">
      <c r="G62" s="97"/>
      <c r="N62" s="569"/>
      <c r="O62" s="569"/>
    </row>
    <row r="63" spans="7:15" ht="26.1" customHeight="1">
      <c r="G63" s="97"/>
    </row>
    <row r="64" spans="7:15" ht="26.1" customHeight="1">
      <c r="G64" s="97"/>
    </row>
    <row r="65" spans="7:7" ht="26.1" customHeight="1">
      <c r="G65" s="97"/>
    </row>
    <row r="66" spans="7:7" ht="26.1" customHeight="1">
      <c r="G66" s="97"/>
    </row>
    <row r="67" spans="7:7" ht="26.1" customHeight="1">
      <c r="G67" s="97"/>
    </row>
    <row r="68" spans="7:7" ht="26.1" customHeight="1">
      <c r="G68" s="97"/>
    </row>
    <row r="69" spans="7:7" ht="26.1" customHeight="1">
      <c r="G69" s="97"/>
    </row>
    <row r="70" spans="7:7" ht="26.1" customHeight="1">
      <c r="G70" s="97"/>
    </row>
    <row r="71" spans="7:7" ht="26.1" customHeight="1">
      <c r="G71" s="97"/>
    </row>
    <row r="72" spans="7:7" ht="26.1" customHeight="1">
      <c r="G72" s="97"/>
    </row>
    <row r="73" spans="7:7" ht="26.1" customHeight="1">
      <c r="G73" s="97"/>
    </row>
    <row r="74" spans="7:7" ht="26.1" customHeight="1">
      <c r="G74" s="97"/>
    </row>
    <row r="75" spans="7:7" ht="26.1" customHeight="1">
      <c r="G75" s="97"/>
    </row>
    <row r="76" spans="7:7" ht="26.1" customHeight="1">
      <c r="G76" s="97"/>
    </row>
    <row r="77" spans="7:7" ht="26.1" customHeight="1">
      <c r="G77" s="97"/>
    </row>
    <row r="78" spans="7:7" ht="26.1" customHeight="1">
      <c r="G78" s="97"/>
    </row>
    <row r="79" spans="7:7" ht="26.1" customHeight="1">
      <c r="G79" s="97"/>
    </row>
    <row r="80" spans="7:7" ht="26.1" customHeight="1">
      <c r="G80" s="97"/>
    </row>
    <row r="81" spans="7:7" ht="26.1" customHeight="1">
      <c r="G81" s="97"/>
    </row>
    <row r="82" spans="7:7" ht="26.1" customHeight="1">
      <c r="G82" s="97"/>
    </row>
    <row r="83" spans="7:7" ht="26.1" customHeight="1">
      <c r="G83" s="97"/>
    </row>
    <row r="84" spans="7:7" ht="26.1" customHeight="1">
      <c r="G84" s="97"/>
    </row>
    <row r="85" spans="7:7" ht="26.1" customHeight="1">
      <c r="G85" s="97"/>
    </row>
    <row r="86" spans="7:7" ht="26.1" customHeight="1">
      <c r="G86" s="97"/>
    </row>
    <row r="87" spans="7:7" ht="26.1" customHeight="1">
      <c r="G87" s="97"/>
    </row>
    <row r="88" spans="7:7" ht="26.1" customHeight="1">
      <c r="G88" s="97"/>
    </row>
    <row r="89" spans="7:7" ht="26.1" customHeight="1">
      <c r="G89" s="97"/>
    </row>
    <row r="90" spans="7:7" ht="26.1" customHeight="1">
      <c r="G90" s="97"/>
    </row>
    <row r="91" spans="7:7" ht="26.1" customHeight="1">
      <c r="G91" s="97"/>
    </row>
    <row r="92" spans="7:7" ht="26.1" customHeight="1">
      <c r="G92" s="97"/>
    </row>
    <row r="93" spans="7:7" ht="26.1" customHeight="1">
      <c r="G93" s="97"/>
    </row>
    <row r="94" spans="7:7" ht="26.1" customHeight="1">
      <c r="G94" s="97"/>
    </row>
    <row r="95" spans="7:7" ht="26.1" customHeight="1">
      <c r="G95" s="97"/>
    </row>
    <row r="96" spans="7:7" ht="26.1" customHeight="1">
      <c r="G96" s="97"/>
    </row>
    <row r="97" spans="7:7" ht="26.1" customHeight="1">
      <c r="G97" s="97"/>
    </row>
    <row r="98" spans="7:7" ht="26.1" customHeight="1">
      <c r="G98" s="97"/>
    </row>
    <row r="99" spans="7:7" ht="26.1" customHeight="1">
      <c r="G99" s="97"/>
    </row>
    <row r="100" spans="7:7" ht="26.1" customHeight="1">
      <c r="G100" s="97"/>
    </row>
    <row r="101" spans="7:7" ht="26.1" customHeight="1">
      <c r="G101" s="97"/>
    </row>
    <row r="102" spans="7:7" ht="26.1" customHeight="1">
      <c r="G102" s="97"/>
    </row>
    <row r="103" spans="7:7" ht="26.1" customHeight="1">
      <c r="G103" s="97"/>
    </row>
    <row r="104" spans="7:7" ht="26.1" customHeight="1">
      <c r="G104" s="97"/>
    </row>
    <row r="105" spans="7:7" ht="26.1" customHeight="1">
      <c r="G105" s="97"/>
    </row>
    <row r="106" spans="7:7" ht="26.1" customHeight="1">
      <c r="G106" s="97"/>
    </row>
    <row r="107" spans="7:7" ht="26.1" customHeight="1">
      <c r="G107" s="97"/>
    </row>
    <row r="108" spans="7:7" ht="26.1" customHeight="1">
      <c r="G108" s="97"/>
    </row>
    <row r="109" spans="7:7" ht="26.1" customHeight="1">
      <c r="G109" s="97"/>
    </row>
    <row r="110" spans="7:7" ht="26.1" customHeight="1">
      <c r="G110" s="97"/>
    </row>
    <row r="111" spans="7:7" ht="26.1" customHeight="1">
      <c r="G111" s="97"/>
    </row>
    <row r="112" spans="7:7" ht="26.1" customHeight="1">
      <c r="G112" s="97"/>
    </row>
    <row r="113" spans="7:7" ht="26.1" customHeight="1">
      <c r="G113" s="97"/>
    </row>
    <row r="114" spans="7:7" ht="26.1" customHeight="1">
      <c r="G114" s="97"/>
    </row>
    <row r="115" spans="7:7" ht="26.1" customHeight="1">
      <c r="G115" s="97"/>
    </row>
    <row r="116" spans="7:7" ht="26.1" customHeight="1">
      <c r="G116" s="97"/>
    </row>
    <row r="117" spans="7:7" ht="26.1" customHeight="1">
      <c r="G117" s="97"/>
    </row>
    <row r="118" spans="7:7" ht="26.1" customHeight="1">
      <c r="G118" s="97"/>
    </row>
    <row r="119" spans="7:7" ht="26.1" customHeight="1">
      <c r="G119" s="97"/>
    </row>
    <row r="120" spans="7:7" ht="26.1" customHeight="1">
      <c r="G120" s="97"/>
    </row>
    <row r="121" spans="7:7" ht="26.1" customHeight="1">
      <c r="G121" s="97"/>
    </row>
    <row r="122" spans="7:7" ht="26.1" customHeight="1">
      <c r="G122" s="97"/>
    </row>
    <row r="123" spans="7:7" ht="26.1" customHeight="1">
      <c r="G123" s="97"/>
    </row>
    <row r="124" spans="7:7" ht="26.1" customHeight="1">
      <c r="G124" s="97"/>
    </row>
    <row r="125" spans="7:7" ht="26.1" customHeight="1">
      <c r="G125" s="97"/>
    </row>
    <row r="126" spans="7:7" ht="26.1" customHeight="1">
      <c r="G126" s="97"/>
    </row>
    <row r="127" spans="7:7" ht="26.1" customHeight="1">
      <c r="G127" s="97"/>
    </row>
    <row r="128" spans="7:7" ht="26.1" customHeight="1">
      <c r="G128" s="97"/>
    </row>
    <row r="129" spans="7:7" ht="26.1" customHeight="1">
      <c r="G129" s="97"/>
    </row>
    <row r="130" spans="7:7" ht="26.1" customHeight="1">
      <c r="G130" s="97"/>
    </row>
    <row r="131" spans="7:7" ht="26.1" customHeight="1">
      <c r="G131" s="97"/>
    </row>
    <row r="132" spans="7:7" ht="26.1" customHeight="1">
      <c r="G132" s="97"/>
    </row>
    <row r="133" spans="7:7" ht="26.1" customHeight="1">
      <c r="G133" s="97"/>
    </row>
    <row r="134" spans="7:7" ht="26.1" customHeight="1">
      <c r="G134" s="97"/>
    </row>
    <row r="135" spans="7:7" ht="26.1" customHeight="1">
      <c r="G135" s="97"/>
    </row>
    <row r="136" spans="7:7" ht="26.1" customHeight="1">
      <c r="G136" s="97"/>
    </row>
    <row r="137" spans="7:7" ht="26.1" customHeight="1">
      <c r="G137" s="97"/>
    </row>
    <row r="138" spans="7:7" ht="26.1" customHeight="1">
      <c r="G138" s="97"/>
    </row>
    <row r="139" spans="7:7" ht="26.1" customHeight="1">
      <c r="G139" s="97"/>
    </row>
    <row r="140" spans="7:7" ht="26.1" customHeight="1">
      <c r="G140" s="97"/>
    </row>
    <row r="141" spans="7:7" ht="26.1" customHeight="1">
      <c r="G141" s="97"/>
    </row>
    <row r="142" spans="7:7" ht="26.1" customHeight="1">
      <c r="G142" s="97"/>
    </row>
    <row r="143" spans="7:7" ht="26.1" customHeight="1">
      <c r="G143" s="97"/>
    </row>
    <row r="144" spans="7:7" ht="26.1" customHeight="1">
      <c r="G144" s="97"/>
    </row>
    <row r="145" spans="7:7" ht="26.1" customHeight="1">
      <c r="G145" s="97"/>
    </row>
    <row r="146" spans="7:7" ht="26.1" customHeight="1">
      <c r="G146" s="97"/>
    </row>
    <row r="147" spans="7:7" ht="26.1" customHeight="1">
      <c r="G147" s="97"/>
    </row>
    <row r="148" spans="7:7" ht="26.1" customHeight="1">
      <c r="G148" s="97"/>
    </row>
    <row r="149" spans="7:7" ht="26.1" customHeight="1">
      <c r="G149" s="97"/>
    </row>
    <row r="150" spans="7:7" ht="26.1" customHeight="1">
      <c r="G150" s="97"/>
    </row>
    <row r="151" spans="7:7" ht="26.1" customHeight="1">
      <c r="G151" s="97"/>
    </row>
    <row r="152" spans="7:7" ht="26.1" customHeight="1">
      <c r="G152" s="97"/>
    </row>
    <row r="153" spans="7:7" ht="26.1" customHeight="1">
      <c r="G153" s="97"/>
    </row>
    <row r="154" spans="7:7" ht="26.1" customHeight="1">
      <c r="G154" s="97"/>
    </row>
    <row r="155" spans="7:7" ht="26.1" customHeight="1">
      <c r="G155" s="97"/>
    </row>
    <row r="156" spans="7:7" ht="26.1" customHeight="1">
      <c r="G156" s="97"/>
    </row>
    <row r="157" spans="7:7" ht="26.1" customHeight="1">
      <c r="G157" s="97"/>
    </row>
    <row r="158" spans="7:7" ht="26.1" customHeight="1">
      <c r="G158" s="97"/>
    </row>
    <row r="159" spans="7:7" ht="26.1" customHeight="1">
      <c r="G159" s="97"/>
    </row>
    <row r="160" spans="7:7" ht="26.1" customHeight="1">
      <c r="G160" s="97"/>
    </row>
    <row r="161" spans="7:7" ht="26.1" customHeight="1">
      <c r="G161" s="97"/>
    </row>
    <row r="162" spans="7:7" ht="26.1" customHeight="1">
      <c r="G162" s="97"/>
    </row>
    <row r="163" spans="7:7" ht="26.1" customHeight="1">
      <c r="G163" s="97"/>
    </row>
    <row r="164" spans="7:7" ht="26.1" customHeight="1">
      <c r="G164" s="97"/>
    </row>
    <row r="165" spans="7:7" ht="26.1" customHeight="1">
      <c r="G165" s="97"/>
    </row>
    <row r="166" spans="7:7" ht="26.1" customHeight="1">
      <c r="G166" s="97"/>
    </row>
    <row r="167" spans="7:7" ht="26.1" customHeight="1">
      <c r="G167" s="97"/>
    </row>
    <row r="168" spans="7:7" ht="26.1" customHeight="1">
      <c r="G168" s="97"/>
    </row>
    <row r="169" spans="7:7" ht="26.1" customHeight="1">
      <c r="G169" s="97"/>
    </row>
    <row r="170" spans="7:7" ht="26.1" customHeight="1">
      <c r="G170" s="97"/>
    </row>
    <row r="171" spans="7:7" ht="26.1" customHeight="1">
      <c r="G171" s="97"/>
    </row>
    <row r="172" spans="7:7" ht="26.1" customHeight="1">
      <c r="G172" s="97"/>
    </row>
    <row r="173" spans="7:7" ht="26.1" customHeight="1">
      <c r="G173" s="97"/>
    </row>
  </sheetData>
  <mergeCells count="8">
    <mergeCell ref="B1:I1"/>
    <mergeCell ref="B23:I23"/>
    <mergeCell ref="H2:I2"/>
    <mergeCell ref="H19:H20"/>
    <mergeCell ref="I19:I20"/>
    <mergeCell ref="F19:G20"/>
    <mergeCell ref="H21:I21"/>
    <mergeCell ref="H22:I22"/>
  </mergeCells>
  <phoneticPr fontId="2" type="noConversion"/>
  <printOptions horizontalCentered="1"/>
  <pageMargins left="0.51181102362204722" right="0.51181102362204722" top="0.74803149606299213" bottom="0.74803149606299213" header="0.19685039370078741" footer="0.15748031496062992"/>
  <pageSetup paperSize="9" scale="9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O62"/>
  <sheetViews>
    <sheetView view="pageBreakPreview" zoomScale="85" zoomScaleNormal="100" zoomScaleSheetLayoutView="85" workbookViewId="0">
      <selection activeCell="P47" sqref="P47"/>
    </sheetView>
  </sheetViews>
  <sheetFormatPr defaultRowHeight="13.5"/>
  <cols>
    <col min="1" max="1" width="6.77734375" style="37" customWidth="1"/>
    <col min="2" max="2" width="11.44140625" style="37" customWidth="1"/>
    <col min="3" max="3" width="6.77734375" style="37" customWidth="1"/>
    <col min="4" max="5" width="8.77734375" style="37" customWidth="1"/>
    <col min="6" max="6" width="9.77734375" style="37" customWidth="1"/>
    <col min="7" max="8" width="8.33203125" style="37" customWidth="1"/>
    <col min="9" max="9" width="11.77734375" style="37" customWidth="1"/>
    <col min="10" max="16384" width="8.88671875" style="37"/>
  </cols>
  <sheetData>
    <row r="1" spans="1:9" ht="24.95" customHeight="1">
      <c r="A1" s="737" t="s">
        <v>438</v>
      </c>
      <c r="B1" s="737"/>
      <c r="C1" s="737"/>
      <c r="D1" s="737"/>
      <c r="E1" s="737"/>
      <c r="F1" s="737"/>
      <c r="G1" s="737"/>
      <c r="H1" s="737"/>
      <c r="I1" s="737"/>
    </row>
    <row r="2" spans="1:9" ht="18" customHeight="1">
      <c r="H2" s="38" t="s">
        <v>439</v>
      </c>
      <c r="I2" s="39" t="s">
        <v>724</v>
      </c>
    </row>
    <row r="3" spans="1:9" ht="30" customHeight="1">
      <c r="A3" s="738" t="s">
        <v>400</v>
      </c>
      <c r="B3" s="738"/>
      <c r="C3" s="739" t="str">
        <f>가로간지!A2</f>
        <v>동명상수도(학명리) 급수구역 확장공사</v>
      </c>
      <c r="D3" s="739"/>
      <c r="E3" s="739"/>
      <c r="F3" s="739"/>
      <c r="G3" s="739"/>
      <c r="H3" s="739"/>
      <c r="I3" s="739"/>
    </row>
    <row r="4" spans="1:9" ht="9.75" customHeight="1" thickBot="1">
      <c r="A4" s="40"/>
      <c r="B4" s="40"/>
      <c r="C4" s="40"/>
      <c r="D4" s="40"/>
      <c r="E4" s="40"/>
      <c r="F4" s="40"/>
      <c r="G4" s="40"/>
      <c r="H4" s="40"/>
      <c r="I4" s="40"/>
    </row>
    <row r="5" spans="1:9" s="44" customFormat="1" ht="24.95" customHeight="1" thickTop="1" thickBot="1">
      <c r="A5" s="740" t="s">
        <v>117</v>
      </c>
      <c r="B5" s="741"/>
      <c r="C5" s="41" t="s">
        <v>17</v>
      </c>
      <c r="D5" s="42" t="s">
        <v>118</v>
      </c>
      <c r="E5" s="42" t="s">
        <v>119</v>
      </c>
      <c r="F5" s="43" t="s">
        <v>120</v>
      </c>
      <c r="G5" s="740" t="s">
        <v>121</v>
      </c>
      <c r="H5" s="742"/>
      <c r="I5" s="43" t="s">
        <v>122</v>
      </c>
    </row>
    <row r="6" spans="1:9" s="44" customFormat="1" ht="24.95" customHeight="1" thickTop="1">
      <c r="A6" s="733" t="s">
        <v>440</v>
      </c>
      <c r="B6" s="45" t="s">
        <v>441</v>
      </c>
      <c r="C6" s="555" t="s">
        <v>123</v>
      </c>
      <c r="D6" s="556">
        <f>'6.수량산출서'!G4</f>
        <v>17</v>
      </c>
      <c r="E6" s="548">
        <f>ROUNDUP(D6*0.5,0)</f>
        <v>9</v>
      </c>
      <c r="F6" s="389">
        <v>17588</v>
      </c>
      <c r="G6" s="735">
        <f t="shared" ref="G6:G16" si="0">TRUNC((E6*F6),0)</f>
        <v>158292</v>
      </c>
      <c r="H6" s="736"/>
      <c r="I6" s="549"/>
    </row>
    <row r="7" spans="1:9" s="44" customFormat="1" ht="24.95" customHeight="1">
      <c r="A7" s="734"/>
      <c r="B7" s="46" t="s">
        <v>442</v>
      </c>
      <c r="C7" s="555" t="s">
        <v>124</v>
      </c>
      <c r="D7" s="556">
        <v>0</v>
      </c>
      <c r="E7" s="548">
        <f>IF(D7&lt;1,D7,ROUNDUP(D7*0.5,0))</f>
        <v>0</v>
      </c>
      <c r="F7" s="557">
        <v>15075</v>
      </c>
      <c r="G7" s="735">
        <f t="shared" si="0"/>
        <v>0</v>
      </c>
      <c r="H7" s="736"/>
      <c r="I7" s="558"/>
    </row>
    <row r="8" spans="1:9" s="44" customFormat="1" ht="24.95" customHeight="1">
      <c r="A8" s="743" t="s">
        <v>443</v>
      </c>
      <c r="B8" s="744"/>
      <c r="C8" s="555" t="s">
        <v>125</v>
      </c>
      <c r="D8" s="559">
        <v>0</v>
      </c>
      <c r="E8" s="550">
        <f>ROUNDUP(D8*0.5,0)</f>
        <v>0</v>
      </c>
      <c r="F8" s="557">
        <v>0</v>
      </c>
      <c r="G8" s="735">
        <f t="shared" si="0"/>
        <v>0</v>
      </c>
      <c r="H8" s="736"/>
      <c r="I8" s="560"/>
    </row>
    <row r="9" spans="1:9" s="44" customFormat="1" ht="24.95" customHeight="1">
      <c r="A9" s="743" t="s">
        <v>126</v>
      </c>
      <c r="B9" s="744"/>
      <c r="C9" s="555" t="s">
        <v>401</v>
      </c>
      <c r="D9" s="559">
        <v>0</v>
      </c>
      <c r="E9" s="550">
        <f>ROUNDUP(D9*0.1*0.2,0)</f>
        <v>0</v>
      </c>
      <c r="F9" s="557">
        <v>0</v>
      </c>
      <c r="G9" s="735">
        <f t="shared" si="0"/>
        <v>0</v>
      </c>
      <c r="H9" s="736"/>
      <c r="I9" s="561"/>
    </row>
    <row r="10" spans="1:9" s="44" customFormat="1" ht="24.95" customHeight="1">
      <c r="A10" s="743" t="s">
        <v>444</v>
      </c>
      <c r="B10" s="744"/>
      <c r="C10" s="555" t="s">
        <v>125</v>
      </c>
      <c r="D10" s="559">
        <v>0</v>
      </c>
      <c r="E10" s="550">
        <f>ROUNDUP(D10*0.2,0)</f>
        <v>0</v>
      </c>
      <c r="F10" s="557">
        <v>0</v>
      </c>
      <c r="G10" s="735">
        <f t="shared" si="0"/>
        <v>0</v>
      </c>
      <c r="H10" s="736"/>
      <c r="I10" s="561"/>
    </row>
    <row r="11" spans="1:9" s="44" customFormat="1" ht="24.95" customHeight="1">
      <c r="A11" s="743" t="s">
        <v>127</v>
      </c>
      <c r="B11" s="744"/>
      <c r="C11" s="555" t="s">
        <v>124</v>
      </c>
      <c r="D11" s="556">
        <f>'6.수량산출서'!G5</f>
        <v>8.4030000000000005</v>
      </c>
      <c r="E11" s="548">
        <f>IF(D11&lt;1,D11,ROUNDUP(D11*0.2,0))</f>
        <v>2</v>
      </c>
      <c r="F11" s="557">
        <v>158294</v>
      </c>
      <c r="G11" s="735">
        <f t="shared" si="0"/>
        <v>316588</v>
      </c>
      <c r="H11" s="736"/>
      <c r="I11" s="562"/>
    </row>
    <row r="12" spans="1:9" s="44" customFormat="1" ht="24.95" customHeight="1">
      <c r="A12" s="743" t="s">
        <v>445</v>
      </c>
      <c r="B12" s="744"/>
      <c r="C12" s="555" t="s">
        <v>446</v>
      </c>
      <c r="D12" s="559">
        <v>0</v>
      </c>
      <c r="E12" s="550">
        <f>ROUNDUP(D12*0.2,0)</f>
        <v>0</v>
      </c>
      <c r="F12" s="557">
        <v>0</v>
      </c>
      <c r="G12" s="735">
        <f t="shared" si="0"/>
        <v>0</v>
      </c>
      <c r="H12" s="736"/>
      <c r="I12" s="563"/>
    </row>
    <row r="13" spans="1:9" s="44" customFormat="1" ht="24.95" customHeight="1" thickBot="1">
      <c r="A13" s="745" t="s">
        <v>447</v>
      </c>
      <c r="B13" s="746"/>
      <c r="C13" s="564" t="s">
        <v>446</v>
      </c>
      <c r="D13" s="565">
        <v>0</v>
      </c>
      <c r="E13" s="566">
        <f>ROUNDUP(D13*0.2,0)</f>
        <v>0</v>
      </c>
      <c r="F13" s="567">
        <v>0</v>
      </c>
      <c r="G13" s="747">
        <f t="shared" si="0"/>
        <v>0</v>
      </c>
      <c r="H13" s="748"/>
      <c r="I13" s="568"/>
    </row>
    <row r="14" spans="1:9" s="44" customFormat="1" ht="24.95" customHeight="1" thickTop="1">
      <c r="A14" s="733" t="s">
        <v>448</v>
      </c>
      <c r="B14" s="48" t="s">
        <v>449</v>
      </c>
      <c r="C14" s="49" t="s">
        <v>128</v>
      </c>
      <c r="D14" s="50">
        <v>0</v>
      </c>
      <c r="E14" s="51">
        <f>ROUNDUP(D14*0.2,0)</f>
        <v>0</v>
      </c>
      <c r="F14" s="389">
        <v>0</v>
      </c>
      <c r="G14" s="750">
        <f t="shared" si="0"/>
        <v>0</v>
      </c>
      <c r="H14" s="751"/>
      <c r="I14" s="52"/>
    </row>
    <row r="15" spans="1:9" s="44" customFormat="1" ht="24.95" customHeight="1" thickBot="1">
      <c r="A15" s="749"/>
      <c r="B15" s="53" t="s">
        <v>450</v>
      </c>
      <c r="C15" s="54" t="s">
        <v>128</v>
      </c>
      <c r="D15" s="47">
        <v>0</v>
      </c>
      <c r="E15" s="55">
        <f>ROUNDUP(D15*0.2,0)</f>
        <v>0</v>
      </c>
      <c r="F15" s="390">
        <v>0</v>
      </c>
      <c r="G15" s="747">
        <f t="shared" si="0"/>
        <v>0</v>
      </c>
      <c r="H15" s="748"/>
      <c r="I15" s="56"/>
    </row>
    <row r="16" spans="1:9" s="44" customFormat="1" ht="24.95" customHeight="1" thickTop="1" thickBot="1">
      <c r="A16" s="752" t="s">
        <v>451</v>
      </c>
      <c r="B16" s="753"/>
      <c r="C16" s="57" t="s">
        <v>128</v>
      </c>
      <c r="D16" s="58">
        <v>0</v>
      </c>
      <c r="E16" s="59">
        <f>ROUNDUP(D16*0.2,0)</f>
        <v>0</v>
      </c>
      <c r="F16" s="60">
        <v>0</v>
      </c>
      <c r="G16" s="754">
        <f t="shared" si="0"/>
        <v>0</v>
      </c>
      <c r="H16" s="755"/>
      <c r="I16" s="61"/>
    </row>
    <row r="17" spans="1:13" s="44" customFormat="1" ht="24.95" customHeight="1" thickTop="1">
      <c r="A17" s="769" t="s">
        <v>452</v>
      </c>
      <c r="B17" s="770"/>
      <c r="C17" s="771"/>
      <c r="D17" s="778" t="s">
        <v>453</v>
      </c>
      <c r="E17" s="778"/>
      <c r="F17" s="779"/>
      <c r="G17" s="780">
        <f>SUM(G6:H16)</f>
        <v>474880</v>
      </c>
      <c r="H17" s="781"/>
      <c r="I17" s="62"/>
    </row>
    <row r="18" spans="1:13" s="44" customFormat="1" ht="24.95" customHeight="1" thickBot="1">
      <c r="A18" s="772"/>
      <c r="B18" s="773"/>
      <c r="C18" s="774"/>
      <c r="D18" s="782" t="s">
        <v>454</v>
      </c>
      <c r="E18" s="782"/>
      <c r="F18" s="783"/>
      <c r="G18" s="767">
        <f>'현지검측명세서(2024년)'!I12</f>
        <v>992369</v>
      </c>
      <c r="H18" s="768"/>
      <c r="I18" s="63"/>
    </row>
    <row r="19" spans="1:13" s="44" customFormat="1" ht="24.95" customHeight="1" thickTop="1" thickBot="1">
      <c r="A19" s="775"/>
      <c r="B19" s="776"/>
      <c r="C19" s="777"/>
      <c r="D19" s="740" t="s">
        <v>455</v>
      </c>
      <c r="E19" s="756"/>
      <c r="F19" s="742"/>
      <c r="G19" s="757">
        <f>G17+G18</f>
        <v>1467249</v>
      </c>
      <c r="H19" s="758"/>
      <c r="I19" s="64"/>
    </row>
    <row r="20" spans="1:13" s="44" customFormat="1" ht="24.95" customHeight="1" thickTop="1">
      <c r="A20" s="759" t="s">
        <v>456</v>
      </c>
      <c r="B20" s="760"/>
      <c r="C20" s="760"/>
      <c r="D20" s="760"/>
      <c r="E20" s="760"/>
      <c r="F20" s="761"/>
      <c r="G20" s="762">
        <f>TRUNC((G19)*1.1,0)</f>
        <v>1613973</v>
      </c>
      <c r="H20" s="763"/>
      <c r="I20" s="65"/>
    </row>
    <row r="21" spans="1:13" s="44" customFormat="1" ht="24.95" customHeight="1" thickBot="1">
      <c r="A21" s="764" t="s">
        <v>457</v>
      </c>
      <c r="B21" s="765"/>
      <c r="C21" s="765"/>
      <c r="D21" s="765"/>
      <c r="E21" s="765"/>
      <c r="F21" s="766"/>
      <c r="G21" s="767">
        <f>TRUNC((G19+G20)*0.13,0)</f>
        <v>400558</v>
      </c>
      <c r="H21" s="768"/>
      <c r="I21" s="66"/>
    </row>
    <row r="22" spans="1:13" s="44" customFormat="1" ht="24.95" customHeight="1" thickTop="1">
      <c r="A22" s="784" t="s">
        <v>458</v>
      </c>
      <c r="B22" s="785"/>
      <c r="C22" s="786"/>
      <c r="D22" s="793" t="s">
        <v>459</v>
      </c>
      <c r="E22" s="778"/>
      <c r="F22" s="779"/>
      <c r="G22" s="762">
        <v>0</v>
      </c>
      <c r="H22" s="763"/>
      <c r="I22" s="67"/>
    </row>
    <row r="23" spans="1:13" s="44" customFormat="1" ht="24.95" customHeight="1">
      <c r="A23" s="787"/>
      <c r="B23" s="788"/>
      <c r="C23" s="789"/>
      <c r="D23" s="743" t="s">
        <v>460</v>
      </c>
      <c r="E23" s="794"/>
      <c r="F23" s="795"/>
      <c r="G23" s="796">
        <f>'현지검측명세서(2024년)'!I24+'현지검측명세서(2024년)'!F29</f>
        <v>286400</v>
      </c>
      <c r="H23" s="797"/>
      <c r="I23" s="66"/>
    </row>
    <row r="24" spans="1:13" s="44" customFormat="1" ht="24.95" customHeight="1">
      <c r="A24" s="787"/>
      <c r="B24" s="788"/>
      <c r="C24" s="789"/>
      <c r="D24" s="743" t="s">
        <v>461</v>
      </c>
      <c r="E24" s="794"/>
      <c r="F24" s="795"/>
      <c r="G24" s="796">
        <f>'현지검측명세서(2024년)'!H34</f>
        <v>678</v>
      </c>
      <c r="H24" s="797"/>
      <c r="I24" s="68"/>
    </row>
    <row r="25" spans="1:13" s="44" customFormat="1" ht="24.95" customHeight="1" thickBot="1">
      <c r="A25" s="790"/>
      <c r="B25" s="791"/>
      <c r="C25" s="792"/>
      <c r="D25" s="798" t="s">
        <v>462</v>
      </c>
      <c r="E25" s="799"/>
      <c r="F25" s="800"/>
      <c r="G25" s="801">
        <f>SUM(G22:H24)</f>
        <v>287078</v>
      </c>
      <c r="H25" s="802"/>
      <c r="I25" s="69"/>
    </row>
    <row r="26" spans="1:13" s="44" customFormat="1" ht="24.95" customHeight="1">
      <c r="A26" s="809" t="s">
        <v>463</v>
      </c>
      <c r="B26" s="810"/>
      <c r="C26" s="810"/>
      <c r="D26" s="810"/>
      <c r="E26" s="810"/>
      <c r="F26" s="781"/>
      <c r="G26" s="811">
        <f>TRUNC(((G19+G20+G21+G25)*0.1),0)*10</f>
        <v>3768850</v>
      </c>
      <c r="H26" s="812"/>
      <c r="I26" s="70"/>
    </row>
    <row r="27" spans="1:13" s="44" customFormat="1" ht="24.95" customHeight="1" thickBot="1">
      <c r="A27" s="813" t="s">
        <v>464</v>
      </c>
      <c r="B27" s="814"/>
      <c r="C27" s="814"/>
      <c r="D27" s="814"/>
      <c r="E27" s="814"/>
      <c r="F27" s="815"/>
      <c r="G27" s="816">
        <f>G26</f>
        <v>3768850</v>
      </c>
      <c r="H27" s="817"/>
      <c r="I27" s="71"/>
      <c r="M27" s="11"/>
    </row>
    <row r="28" spans="1:13" s="44" customFormat="1" ht="24.95" customHeight="1" thickBot="1">
      <c r="A28" s="803" t="s">
        <v>725</v>
      </c>
      <c r="B28" s="804"/>
      <c r="C28" s="804"/>
      <c r="D28" s="804"/>
      <c r="E28" s="804"/>
      <c r="F28" s="804"/>
      <c r="G28" s="804"/>
      <c r="H28" s="804"/>
      <c r="I28" s="805"/>
    </row>
    <row r="29" spans="1:13" s="44" customFormat="1" ht="9.9499999999999993" customHeight="1" thickTop="1">
      <c r="A29" s="806"/>
      <c r="B29" s="807"/>
      <c r="C29" s="807"/>
      <c r="D29" s="807"/>
      <c r="E29" s="807"/>
      <c r="F29" s="807"/>
      <c r="G29" s="807"/>
      <c r="H29" s="807"/>
      <c r="I29" s="807"/>
    </row>
    <row r="30" spans="1:13" ht="35.1" customHeight="1">
      <c r="A30" s="808" t="s">
        <v>465</v>
      </c>
      <c r="B30" s="788"/>
      <c r="C30" s="788"/>
      <c r="D30" s="788"/>
      <c r="E30" s="788"/>
      <c r="F30" s="788"/>
      <c r="G30" s="788"/>
      <c r="H30" s="788"/>
      <c r="I30" s="788"/>
    </row>
    <row r="35" spans="5:5">
      <c r="E35" s="37" t="s">
        <v>72</v>
      </c>
    </row>
    <row r="62" spans="14:15" ht="14.25">
      <c r="N62" s="569"/>
      <c r="O62" s="569"/>
    </row>
  </sheetData>
  <mergeCells count="52">
    <mergeCell ref="A28:I28"/>
    <mergeCell ref="A29:I29"/>
    <mergeCell ref="A30:I30"/>
    <mergeCell ref="A26:F26"/>
    <mergeCell ref="G26:H26"/>
    <mergeCell ref="A27:F27"/>
    <mergeCell ref="G27:H27"/>
    <mergeCell ref="A22:C25"/>
    <mergeCell ref="D22:F22"/>
    <mergeCell ref="G22:H22"/>
    <mergeCell ref="D23:F23"/>
    <mergeCell ref="G23:H23"/>
    <mergeCell ref="D24:F24"/>
    <mergeCell ref="G24:H24"/>
    <mergeCell ref="D25:F25"/>
    <mergeCell ref="G25:H25"/>
    <mergeCell ref="A20:F20"/>
    <mergeCell ref="G20:H20"/>
    <mergeCell ref="A21:F21"/>
    <mergeCell ref="G21:H21"/>
    <mergeCell ref="A17:C19"/>
    <mergeCell ref="D17:F17"/>
    <mergeCell ref="G17:H17"/>
    <mergeCell ref="D18:F18"/>
    <mergeCell ref="G18:H18"/>
    <mergeCell ref="A14:A15"/>
    <mergeCell ref="G14:H14"/>
    <mergeCell ref="G15:H15"/>
    <mergeCell ref="A16:B16"/>
    <mergeCell ref="G16:H16"/>
    <mergeCell ref="D19:F19"/>
    <mergeCell ref="G19:H19"/>
    <mergeCell ref="A11:B11"/>
    <mergeCell ref="G11:H11"/>
    <mergeCell ref="A12:B12"/>
    <mergeCell ref="G12:H12"/>
    <mergeCell ref="A13:B13"/>
    <mergeCell ref="G13:H13"/>
    <mergeCell ref="A8:B8"/>
    <mergeCell ref="G8:H8"/>
    <mergeCell ref="A9:B9"/>
    <mergeCell ref="G9:H9"/>
    <mergeCell ref="A10:B10"/>
    <mergeCell ref="G10:H10"/>
    <mergeCell ref="A6:A7"/>
    <mergeCell ref="G6:H6"/>
    <mergeCell ref="G7:H7"/>
    <mergeCell ref="A1:I1"/>
    <mergeCell ref="A3:B3"/>
    <mergeCell ref="C3:I3"/>
    <mergeCell ref="A5:B5"/>
    <mergeCell ref="G5:H5"/>
  </mergeCells>
  <phoneticPr fontId="2" type="noConversion"/>
  <pageMargins left="0.51181102362204722" right="0.51181102362204722" top="0.51181102362204722" bottom="0.15748031496062992" header="0.51181102362204722" footer="0.19685039370078741"/>
  <pageSetup paperSize="9" scale="9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O62"/>
  <sheetViews>
    <sheetView view="pageBreakPreview" topLeftCell="A10" zoomScale="85" zoomScaleNormal="100" zoomScaleSheetLayoutView="85" workbookViewId="0">
      <selection activeCell="P47" sqref="P47"/>
    </sheetView>
  </sheetViews>
  <sheetFormatPr defaultRowHeight="13.5"/>
  <cols>
    <col min="1" max="1" width="4" style="27" customWidth="1"/>
    <col min="2" max="2" width="10.33203125" style="27" customWidth="1"/>
    <col min="3" max="3" width="9.33203125" style="27" customWidth="1"/>
    <col min="4" max="4" width="9.109375" style="27" customWidth="1"/>
    <col min="5" max="5" width="11" style="27" customWidth="1"/>
    <col min="6" max="6" width="10.21875" style="27" customWidth="1"/>
    <col min="7" max="8" width="9.77734375" style="27" customWidth="1"/>
    <col min="9" max="9" width="12.77734375" style="27" customWidth="1"/>
    <col min="10" max="10" width="11.77734375" style="27" customWidth="1"/>
    <col min="11" max="11" width="11.109375" style="27" customWidth="1"/>
    <col min="12" max="12" width="8.6640625" style="27" customWidth="1"/>
    <col min="13" max="13" width="12.44140625" style="27" customWidth="1"/>
    <col min="14" max="14" width="13.21875" style="27" customWidth="1"/>
    <col min="15" max="16384" width="8.88671875" style="27"/>
  </cols>
  <sheetData>
    <row r="1" spans="1:14" ht="14.25">
      <c r="A1" s="818" t="s">
        <v>466</v>
      </c>
      <c r="B1" s="818"/>
    </row>
    <row r="2" spans="1:14" ht="25.5">
      <c r="A2" s="819" t="s">
        <v>467</v>
      </c>
      <c r="B2" s="819"/>
      <c r="C2" s="819"/>
      <c r="D2" s="819"/>
      <c r="E2" s="819"/>
      <c r="F2" s="819"/>
      <c r="G2" s="819"/>
      <c r="H2" s="819"/>
      <c r="I2" s="819"/>
    </row>
    <row r="3" spans="1:14" ht="2.25" customHeight="1"/>
    <row r="4" spans="1:14" ht="30" customHeight="1">
      <c r="A4" s="820" t="s">
        <v>468</v>
      </c>
      <c r="B4" s="820"/>
      <c r="C4" s="820"/>
      <c r="D4" s="820"/>
    </row>
    <row r="5" spans="1:14" ht="23.1" customHeight="1">
      <c r="A5" s="821" t="s">
        <v>469</v>
      </c>
      <c r="B5" s="822" t="s">
        <v>470</v>
      </c>
      <c r="C5" s="823" t="s">
        <v>471</v>
      </c>
      <c r="D5" s="823"/>
      <c r="E5" s="824" t="s">
        <v>472</v>
      </c>
      <c r="F5" s="823" t="s">
        <v>662</v>
      </c>
      <c r="G5" s="825" t="s">
        <v>473</v>
      </c>
      <c r="H5" s="825"/>
      <c r="I5" s="825" t="s">
        <v>474</v>
      </c>
    </row>
    <row r="6" spans="1:14" ht="23.1" customHeight="1">
      <c r="A6" s="821"/>
      <c r="B6" s="822"/>
      <c r="C6" s="823"/>
      <c r="D6" s="823"/>
      <c r="E6" s="824"/>
      <c r="F6" s="823"/>
      <c r="G6" s="825"/>
      <c r="H6" s="825"/>
      <c r="I6" s="825"/>
    </row>
    <row r="7" spans="1:14" ht="23.1" customHeight="1">
      <c r="A7" s="826" t="s">
        <v>475</v>
      </c>
      <c r="B7" s="28" t="s">
        <v>23</v>
      </c>
      <c r="C7" s="827">
        <f>'6.수량산출서'!G5</f>
        <v>8.4030000000000005</v>
      </c>
      <c r="D7" s="827"/>
      <c r="E7" s="29">
        <f>ROUNDUP(C7*0.02,3)</f>
        <v>0.16900000000000001</v>
      </c>
      <c r="F7" s="28">
        <v>1.25</v>
      </c>
      <c r="G7" s="828">
        <f>노임단가!D7</f>
        <v>289265</v>
      </c>
      <c r="H7" s="828"/>
      <c r="I7" s="536">
        <f>IF(C7 &lt;&gt; 0, IF(ROUNDDOWN(F7*G7*E7,0) &lt; G7, G7, ROUNDDOWN(F7*G7*E7,0)),0)</f>
        <v>289265</v>
      </c>
    </row>
    <row r="8" spans="1:14" ht="23.1" customHeight="1">
      <c r="A8" s="826"/>
      <c r="B8" s="28" t="s">
        <v>24</v>
      </c>
      <c r="C8" s="827">
        <f>C7</f>
        <v>8.4030000000000005</v>
      </c>
      <c r="D8" s="827"/>
      <c r="E8" s="29">
        <f>E7</f>
        <v>0.16900000000000001</v>
      </c>
      <c r="F8" s="28">
        <v>2.57</v>
      </c>
      <c r="G8" s="828">
        <f>노임단가!D8</f>
        <v>251596</v>
      </c>
      <c r="H8" s="828"/>
      <c r="I8" s="536">
        <f>IF(C8 &lt;&gt; 0, IF(ROUNDDOWN(F8*G8*E8,0) &lt; G8, G8, ROUNDDOWN(F8*G8*E8,0)),0)</f>
        <v>251596</v>
      </c>
    </row>
    <row r="9" spans="1:14" ht="23.1" customHeight="1">
      <c r="A9" s="826"/>
      <c r="B9" s="28" t="s">
        <v>15</v>
      </c>
      <c r="C9" s="827">
        <f>C8</f>
        <v>8.4030000000000005</v>
      </c>
      <c r="D9" s="827"/>
      <c r="E9" s="29">
        <f>E8</f>
        <v>0.16900000000000001</v>
      </c>
      <c r="F9" s="28">
        <v>4.6399999999999997</v>
      </c>
      <c r="G9" s="828">
        <f>노임단가!D9</f>
        <v>215609</v>
      </c>
      <c r="H9" s="828"/>
      <c r="I9" s="536">
        <f>IF(C9 &lt;&gt; 0, IF(ROUNDDOWN(F9*G9*E9,0) &lt; G9, G9, ROUNDDOWN(F9*G9*E9,0)),0)</f>
        <v>215609</v>
      </c>
    </row>
    <row r="10" spans="1:14" ht="23.1" customHeight="1">
      <c r="A10" s="826"/>
      <c r="B10" s="28" t="s">
        <v>6</v>
      </c>
      <c r="C10" s="827">
        <f>C9</f>
        <v>8.4030000000000005</v>
      </c>
      <c r="D10" s="827"/>
      <c r="E10" s="29">
        <f>E9</f>
        <v>0.16900000000000001</v>
      </c>
      <c r="F10" s="28">
        <v>2.0699999999999998</v>
      </c>
      <c r="G10" s="828">
        <f>노임단가!D11</f>
        <v>235899</v>
      </c>
      <c r="H10" s="828"/>
      <c r="I10" s="536">
        <f>IF(C10 &lt;&gt; 0, IF(ROUNDDOWN(F10*G10*E10,0) &lt; G10, G10, ROUNDDOWN(F10*G10*E10,0)),0)</f>
        <v>235899</v>
      </c>
    </row>
    <row r="11" spans="1:14" ht="23.1" customHeight="1">
      <c r="A11" s="826"/>
      <c r="B11" s="28" t="s">
        <v>7</v>
      </c>
      <c r="C11" s="829">
        <f>IF(C10&gt;=10,C10,0)</f>
        <v>0</v>
      </c>
      <c r="D11" s="829"/>
      <c r="E11" s="29">
        <f>E9</f>
        <v>0.16900000000000001</v>
      </c>
      <c r="F11" s="28">
        <v>3.28</v>
      </c>
      <c r="G11" s="828">
        <f>노임단가!D12</f>
        <v>200786</v>
      </c>
      <c r="H11" s="828"/>
      <c r="I11" s="536">
        <f>IF(C11 &lt;&gt; 0, IF(ROUNDDOWN(F11*G11*E11,0) &lt; G11, G11, ROUNDDOWN(F11*G11*E11,0)),0)</f>
        <v>0</v>
      </c>
      <c r="J11" s="830" t="s">
        <v>576</v>
      </c>
      <c r="K11" s="830"/>
      <c r="L11" s="830"/>
      <c r="M11" s="830"/>
      <c r="N11" s="31"/>
    </row>
    <row r="12" spans="1:14" ht="23.1" customHeight="1">
      <c r="A12" s="831" t="s">
        <v>13</v>
      </c>
      <c r="B12" s="831"/>
      <c r="C12" s="537"/>
      <c r="D12" s="537"/>
      <c r="E12" s="537"/>
      <c r="F12" s="537"/>
      <c r="G12" s="537"/>
      <c r="H12" s="537"/>
      <c r="I12" s="538">
        <f>SUM(I7:I11)</f>
        <v>992369</v>
      </c>
    </row>
    <row r="13" spans="1:14" ht="20.100000000000001" customHeight="1">
      <c r="A13" s="832" t="s">
        <v>476</v>
      </c>
      <c r="B13" s="832"/>
      <c r="C13" s="832"/>
      <c r="D13" s="832"/>
      <c r="E13" s="818" t="s">
        <v>477</v>
      </c>
      <c r="F13" s="818"/>
      <c r="G13" s="818"/>
      <c r="H13" s="818"/>
      <c r="I13" s="818"/>
    </row>
    <row r="14" spans="1:14" ht="20.100000000000001" customHeight="1">
      <c r="A14" s="818" t="s">
        <v>478</v>
      </c>
      <c r="B14" s="818"/>
      <c r="C14" s="818"/>
      <c r="D14" s="818"/>
      <c r="E14" s="818"/>
      <c r="F14" s="818"/>
      <c r="G14" s="26"/>
      <c r="H14" s="32"/>
      <c r="I14" s="32"/>
    </row>
    <row r="15" spans="1:14" ht="20.100000000000001" customHeight="1">
      <c r="A15" s="818" t="s">
        <v>479</v>
      </c>
      <c r="B15" s="818"/>
      <c r="C15" s="818"/>
      <c r="D15" s="818"/>
      <c r="E15" s="818"/>
      <c r="F15" s="818"/>
      <c r="G15" s="26"/>
    </row>
    <row r="16" spans="1:14" ht="30" customHeight="1">
      <c r="A16" s="820" t="s">
        <v>480</v>
      </c>
      <c r="B16" s="820"/>
      <c r="C16" s="820"/>
      <c r="D16" s="820"/>
      <c r="E16" s="820"/>
      <c r="F16" s="820"/>
      <c r="G16" s="7"/>
    </row>
    <row r="17" spans="1:14" ht="24.95" customHeight="1">
      <c r="A17" s="833" t="s">
        <v>469</v>
      </c>
      <c r="B17" s="822" t="s">
        <v>470</v>
      </c>
      <c r="C17" s="834" t="s">
        <v>663</v>
      </c>
      <c r="D17" s="834" t="s">
        <v>664</v>
      </c>
      <c r="E17" s="823" t="s">
        <v>665</v>
      </c>
      <c r="F17" s="543" t="s">
        <v>481</v>
      </c>
      <c r="G17" s="841" t="s">
        <v>482</v>
      </c>
      <c r="H17" s="841"/>
      <c r="I17" s="825" t="s">
        <v>483</v>
      </c>
    </row>
    <row r="18" spans="1:14" ht="24.95" customHeight="1">
      <c r="A18" s="833"/>
      <c r="B18" s="822"/>
      <c r="C18" s="834"/>
      <c r="D18" s="834"/>
      <c r="E18" s="823"/>
      <c r="F18" s="545" t="s">
        <v>484</v>
      </c>
      <c r="G18" s="544" t="s">
        <v>485</v>
      </c>
      <c r="H18" s="544" t="s">
        <v>484</v>
      </c>
      <c r="I18" s="825"/>
    </row>
    <row r="19" spans="1:14" ht="23.1" customHeight="1">
      <c r="A19" s="842" t="s">
        <v>475</v>
      </c>
      <c r="B19" s="28" t="s">
        <v>23</v>
      </c>
      <c r="C19" s="463">
        <f>IF(C7&lt;&gt;0, IF((E7*F7)&lt;1, 1, E7*F7),0)</f>
        <v>1</v>
      </c>
      <c r="D19" s="463">
        <v>0</v>
      </c>
      <c r="E19" s="463">
        <f>ROUND(C19+D19,0)</f>
        <v>1</v>
      </c>
      <c r="F19" s="463">
        <f>25000+25000</f>
        <v>50000</v>
      </c>
      <c r="G19" s="463">
        <f>IF((E19-1) &lt; 0, 0, (E19-1))</f>
        <v>0</v>
      </c>
      <c r="H19" s="463">
        <v>70000</v>
      </c>
      <c r="I19" s="540">
        <f>(E19*F19)+(G19*H19)</f>
        <v>50000</v>
      </c>
    </row>
    <row r="20" spans="1:14" ht="23.1" customHeight="1">
      <c r="A20" s="842"/>
      <c r="B20" s="28" t="s">
        <v>24</v>
      </c>
      <c r="C20" s="463">
        <f>IF(C8&lt;&gt;0, IF((E8*F8)&lt;1, 1, E8*F8),0)</f>
        <v>1</v>
      </c>
      <c r="D20" s="463">
        <f>D19</f>
        <v>0</v>
      </c>
      <c r="E20" s="463">
        <f>ROUND(C20+D20,0)</f>
        <v>1</v>
      </c>
      <c r="F20" s="463">
        <f>25000+25000</f>
        <v>50000</v>
      </c>
      <c r="G20" s="463">
        <f>IF((E20-1) &lt; 0, 0, (E20-1))</f>
        <v>0</v>
      </c>
      <c r="H20" s="463">
        <v>70000</v>
      </c>
      <c r="I20" s="540">
        <f>(E20*F20)+(G20*H20)</f>
        <v>50000</v>
      </c>
    </row>
    <row r="21" spans="1:14" ht="23.1" customHeight="1">
      <c r="A21" s="842"/>
      <c r="B21" s="28" t="s">
        <v>15</v>
      </c>
      <c r="C21" s="463">
        <f>IF(C9&lt;&gt;0, IF((E9*F9)&lt;1, 1, E9*F9),0)</f>
        <v>1</v>
      </c>
      <c r="D21" s="463">
        <f>D20</f>
        <v>0</v>
      </c>
      <c r="E21" s="463">
        <f>ROUND(C21+D21,0)</f>
        <v>1</v>
      </c>
      <c r="F21" s="463">
        <f>25000+25000</f>
        <v>50000</v>
      </c>
      <c r="G21" s="463">
        <f>IF((E21-1) &lt; 0, 0, (E21-1))</f>
        <v>0</v>
      </c>
      <c r="H21" s="463">
        <v>70000</v>
      </c>
      <c r="I21" s="540">
        <f>(E21*F21)+(G21*H21)</f>
        <v>50000</v>
      </c>
    </row>
    <row r="22" spans="1:14" ht="23.1" customHeight="1">
      <c r="A22" s="842"/>
      <c r="B22" s="28" t="s">
        <v>6</v>
      </c>
      <c r="C22" s="463">
        <f>IF(C10&lt;&gt;0, IF((E10*F10)&lt;1, 1, E10*F10),0)</f>
        <v>1</v>
      </c>
      <c r="D22" s="463">
        <f>D21</f>
        <v>0</v>
      </c>
      <c r="E22" s="463">
        <f>ROUND(C22+D22,0)</f>
        <v>1</v>
      </c>
      <c r="F22" s="463">
        <f>25000+25000</f>
        <v>50000</v>
      </c>
      <c r="G22" s="463">
        <f>IF((E22-1) &lt; 0, 0, (E22-1))</f>
        <v>0</v>
      </c>
      <c r="H22" s="463">
        <v>70000</v>
      </c>
      <c r="I22" s="540">
        <f>(E22*F22)+(G22*H22)</f>
        <v>50000</v>
      </c>
    </row>
    <row r="23" spans="1:14" ht="23.1" customHeight="1">
      <c r="A23" s="842"/>
      <c r="B23" s="28" t="s">
        <v>7</v>
      </c>
      <c r="C23" s="463">
        <f>IF(C11&lt;&gt;0, IF((E11*F11)&lt;1, 1, E11*F11),0)</f>
        <v>0</v>
      </c>
      <c r="D23" s="463">
        <f>D21</f>
        <v>0</v>
      </c>
      <c r="E23" s="463">
        <f>ROUND(C23+D23,0)</f>
        <v>0</v>
      </c>
      <c r="F23" s="463">
        <f>25000+25000</f>
        <v>50000</v>
      </c>
      <c r="G23" s="463">
        <f>IF((E23-1) &lt; 0, 0, (E23-1))</f>
        <v>0</v>
      </c>
      <c r="H23" s="463">
        <v>70000</v>
      </c>
      <c r="I23" s="540">
        <f>(E23*F23)+(G23*H23)</f>
        <v>0</v>
      </c>
    </row>
    <row r="24" spans="1:14" ht="23.1" customHeight="1">
      <c r="A24" s="831" t="s">
        <v>13</v>
      </c>
      <c r="B24" s="831"/>
      <c r="C24" s="541"/>
      <c r="D24" s="541"/>
      <c r="E24" s="541"/>
      <c r="F24" s="541"/>
      <c r="G24" s="541"/>
      <c r="H24" s="541"/>
      <c r="I24" s="542">
        <f>SUM(I19:I23)</f>
        <v>200000</v>
      </c>
      <c r="J24" s="835"/>
      <c r="K24" s="835"/>
      <c r="L24" s="835"/>
      <c r="M24" s="835"/>
    </row>
    <row r="25" spans="1:14" ht="20.100000000000001" customHeight="1">
      <c r="A25" s="818" t="s">
        <v>486</v>
      </c>
      <c r="B25" s="818"/>
      <c r="C25" s="818"/>
      <c r="D25" s="818"/>
      <c r="E25" s="818"/>
      <c r="F25" s="33" t="s">
        <v>487</v>
      </c>
      <c r="G25" s="33"/>
      <c r="H25" s="33"/>
      <c r="I25" s="33"/>
      <c r="J25" s="33"/>
      <c r="K25" s="33"/>
      <c r="L25" s="33"/>
      <c r="M25" s="33"/>
      <c r="N25" s="33"/>
    </row>
    <row r="26" spans="1:14" ht="20.100000000000001" customHeight="1">
      <c r="A26" s="818" t="s">
        <v>488</v>
      </c>
      <c r="B26" s="818"/>
      <c r="C26" s="818"/>
      <c r="D26" s="818"/>
      <c r="E26" s="818"/>
      <c r="F26" s="818"/>
      <c r="G26" s="818"/>
      <c r="H26" s="818"/>
      <c r="I26" s="818"/>
    </row>
    <row r="27" spans="1:14" ht="30" customHeight="1">
      <c r="A27" s="820" t="s">
        <v>489</v>
      </c>
      <c r="B27" s="820"/>
      <c r="C27" s="546"/>
      <c r="D27" s="546"/>
      <c r="E27" s="546"/>
      <c r="F27" s="546"/>
      <c r="G27" s="546"/>
      <c r="H27" s="546"/>
      <c r="I27" s="546"/>
    </row>
    <row r="28" spans="1:14" ht="24.95" customHeight="1">
      <c r="A28" s="825" t="s">
        <v>490</v>
      </c>
      <c r="B28" s="825"/>
      <c r="C28" s="539" t="s">
        <v>491</v>
      </c>
      <c r="D28" s="825" t="s">
        <v>492</v>
      </c>
      <c r="E28" s="825"/>
      <c r="F28" s="825" t="s">
        <v>493</v>
      </c>
      <c r="G28" s="825"/>
      <c r="H28" s="825"/>
      <c r="I28" s="539" t="s">
        <v>494</v>
      </c>
      <c r="M28" s="10"/>
    </row>
    <row r="29" spans="1:14" ht="24.95" customHeight="1">
      <c r="A29" s="836">
        <v>4</v>
      </c>
      <c r="B29" s="836"/>
      <c r="C29" s="28">
        <v>2</v>
      </c>
      <c r="D29" s="828">
        <v>10800</v>
      </c>
      <c r="E29" s="828"/>
      <c r="F29" s="843">
        <f>A29*C29*D29</f>
        <v>86400</v>
      </c>
      <c r="G29" s="843"/>
      <c r="H29" s="843"/>
      <c r="I29" s="547" t="s">
        <v>495</v>
      </c>
    </row>
    <row r="30" spans="1:14" ht="24.95" customHeight="1">
      <c r="A30" s="844" t="s">
        <v>640</v>
      </c>
      <c r="B30" s="844"/>
      <c r="C30" s="844"/>
      <c r="D30" s="844"/>
      <c r="E30" s="844"/>
      <c r="F30" s="34"/>
      <c r="G30" s="34"/>
      <c r="H30" s="34"/>
      <c r="I30" s="35"/>
    </row>
    <row r="31" spans="1:14" ht="30" customHeight="1">
      <c r="A31" s="820" t="s">
        <v>496</v>
      </c>
      <c r="B31" s="820"/>
      <c r="C31" s="820"/>
      <c r="D31" s="4"/>
      <c r="E31" s="4"/>
      <c r="F31" s="4"/>
    </row>
    <row r="32" spans="1:14" s="36" customFormat="1" ht="24.95" customHeight="1">
      <c r="A32" s="825" t="s">
        <v>497</v>
      </c>
      <c r="B32" s="825"/>
      <c r="C32" s="825"/>
      <c r="D32" s="825" t="s">
        <v>428</v>
      </c>
      <c r="E32" s="825"/>
      <c r="F32" s="825" t="s">
        <v>498</v>
      </c>
      <c r="G32" s="825"/>
      <c r="H32" s="825" t="s">
        <v>427</v>
      </c>
      <c r="I32" s="825"/>
    </row>
    <row r="33" spans="1:11" s="36" customFormat="1" ht="24.95" customHeight="1">
      <c r="A33" s="836" t="s">
        <v>475</v>
      </c>
      <c r="B33" s="836"/>
      <c r="C33" s="836"/>
      <c r="D33" s="837">
        <v>5300</v>
      </c>
      <c r="E33" s="836"/>
      <c r="F33" s="838">
        <f>ROUND(E7*0.76,3)</f>
        <v>0.128</v>
      </c>
      <c r="G33" s="838"/>
      <c r="H33" s="828">
        <f>TRUNC(D33*F33,0)</f>
        <v>678</v>
      </c>
      <c r="I33" s="828"/>
    </row>
    <row r="34" spans="1:11" s="36" customFormat="1" ht="24.95" customHeight="1">
      <c r="A34" s="840" t="s">
        <v>13</v>
      </c>
      <c r="B34" s="840"/>
      <c r="C34" s="840"/>
      <c r="D34" s="840"/>
      <c r="E34" s="840"/>
      <c r="F34" s="840"/>
      <c r="G34" s="840"/>
      <c r="H34" s="843">
        <f>SUM(H33)</f>
        <v>678</v>
      </c>
      <c r="I34" s="843"/>
    </row>
    <row r="35" spans="1:11" ht="30" customHeight="1">
      <c r="A35" s="839" t="s">
        <v>499</v>
      </c>
      <c r="B35" s="839"/>
      <c r="C35" s="839"/>
      <c r="D35" s="839"/>
      <c r="E35" s="839"/>
      <c r="F35" s="839"/>
      <c r="G35" s="839"/>
      <c r="H35" s="839"/>
      <c r="I35" s="839"/>
      <c r="J35" s="31"/>
      <c r="K35" s="30"/>
    </row>
    <row r="62" spans="14:15" ht="14.25">
      <c r="N62" s="569"/>
      <c r="O62" s="569"/>
    </row>
  </sheetData>
  <mergeCells count="62">
    <mergeCell ref="D34:E34"/>
    <mergeCell ref="F34:G34"/>
    <mergeCell ref="H34:I34"/>
    <mergeCell ref="A29:B29"/>
    <mergeCell ref="D29:E29"/>
    <mergeCell ref="F29:H29"/>
    <mergeCell ref="A32:C32"/>
    <mergeCell ref="A30:E30"/>
    <mergeCell ref="A35:I35"/>
    <mergeCell ref="D32:E32"/>
    <mergeCell ref="F32:G32"/>
    <mergeCell ref="H32:I32"/>
    <mergeCell ref="A34:C34"/>
    <mergeCell ref="G17:H17"/>
    <mergeCell ref="I17:I18"/>
    <mergeCell ref="A19:A23"/>
    <mergeCell ref="A24:B24"/>
    <mergeCell ref="D28:E28"/>
    <mergeCell ref="J24:M24"/>
    <mergeCell ref="A27:B27"/>
    <mergeCell ref="A33:C33"/>
    <mergeCell ref="D33:E33"/>
    <mergeCell ref="F33:G33"/>
    <mergeCell ref="H33:I33"/>
    <mergeCell ref="A26:I26"/>
    <mergeCell ref="A25:E25"/>
    <mergeCell ref="A31:C31"/>
    <mergeCell ref="A28:B28"/>
    <mergeCell ref="F28:H28"/>
    <mergeCell ref="A15:F15"/>
    <mergeCell ref="A16:F16"/>
    <mergeCell ref="A17:A18"/>
    <mergeCell ref="B17:B18"/>
    <mergeCell ref="C17:C18"/>
    <mergeCell ref="D17:D18"/>
    <mergeCell ref="E17:E18"/>
    <mergeCell ref="C11:D11"/>
    <mergeCell ref="G11:H11"/>
    <mergeCell ref="J11:M11"/>
    <mergeCell ref="A12:B12"/>
    <mergeCell ref="A13:D13"/>
    <mergeCell ref="E13:I13"/>
    <mergeCell ref="A14:F14"/>
    <mergeCell ref="A7:A11"/>
    <mergeCell ref="C7:D7"/>
    <mergeCell ref="G7:H7"/>
    <mergeCell ref="C8:D8"/>
    <mergeCell ref="G8:H8"/>
    <mergeCell ref="C9:D9"/>
    <mergeCell ref="G9:H9"/>
    <mergeCell ref="C10:D10"/>
    <mergeCell ref="G10:H10"/>
    <mergeCell ref="A1:B1"/>
    <mergeCell ref="A2:I2"/>
    <mergeCell ref="A4:D4"/>
    <mergeCell ref="A5:A6"/>
    <mergeCell ref="B5:B6"/>
    <mergeCell ref="C5:D6"/>
    <mergeCell ref="E5:E6"/>
    <mergeCell ref="F5:F6"/>
    <mergeCell ref="G5:H6"/>
    <mergeCell ref="I5:I6"/>
  </mergeCells>
  <phoneticPr fontId="2" type="noConversion"/>
  <pageMargins left="0.39370078740157483" right="0.39370078740157483" top="0.56000000000000005" bottom="0.21" header="0.51181102362204722" footer="0.19"/>
  <pageSetup paperSize="9" scale="96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62"/>
  <sheetViews>
    <sheetView view="pageBreakPreview" zoomScaleSheetLayoutView="100" workbookViewId="0">
      <selection activeCell="P47" sqref="P47"/>
    </sheetView>
  </sheetViews>
  <sheetFormatPr defaultColWidth="28.109375" defaultRowHeight="11.25"/>
  <cols>
    <col min="1" max="1" width="5.77734375" style="2" customWidth="1"/>
    <col min="2" max="2" width="24.77734375" style="2" customWidth="1"/>
    <col min="3" max="3" width="7.77734375" style="2" customWidth="1"/>
    <col min="4" max="4" width="3.77734375" style="2" customWidth="1"/>
    <col min="5" max="5" width="7.77734375" style="2" customWidth="1"/>
    <col min="6" max="6" width="3.77734375" style="2" customWidth="1"/>
    <col min="7" max="7" width="7.77734375" style="2" customWidth="1"/>
    <col min="8" max="8" width="3.77734375" style="2" customWidth="1"/>
    <col min="9" max="9" width="20.77734375" style="2" customWidth="1"/>
    <col min="10" max="10" width="4.6640625" style="3" bestFit="1" customWidth="1"/>
    <col min="11" max="254" width="8.88671875" style="2" customWidth="1"/>
    <col min="255" max="255" width="6.21875" style="2" customWidth="1"/>
    <col min="256" max="256" width="28.109375" style="2" bestFit="1"/>
    <col min="257" max="16384" width="28.109375" style="2"/>
  </cols>
  <sheetData>
    <row r="1" spans="1:16" ht="30" customHeight="1">
      <c r="A1" s="847" t="s">
        <v>134</v>
      </c>
      <c r="B1" s="847"/>
      <c r="C1" s="847"/>
      <c r="D1" s="847"/>
      <c r="E1" s="847"/>
      <c r="F1" s="847"/>
      <c r="G1" s="847"/>
      <c r="H1" s="847"/>
      <c r="I1" s="847"/>
      <c r="J1" s="847"/>
    </row>
    <row r="2" spans="1:16" ht="20.100000000000001" customHeight="1">
      <c r="A2" s="851" t="s">
        <v>135</v>
      </c>
      <c r="B2" s="851" t="s">
        <v>136</v>
      </c>
      <c r="C2" s="848" t="s">
        <v>137</v>
      </c>
      <c r="D2" s="849"/>
      <c r="E2" s="849"/>
      <c r="F2" s="849"/>
      <c r="G2" s="849"/>
      <c r="H2" s="850"/>
      <c r="I2" s="851" t="s">
        <v>138</v>
      </c>
      <c r="J2" s="851" t="s">
        <v>139</v>
      </c>
    </row>
    <row r="3" spans="1:16" ht="20.100000000000001" customHeight="1">
      <c r="A3" s="852"/>
      <c r="B3" s="852"/>
      <c r="C3" s="848" t="s">
        <v>699</v>
      </c>
      <c r="D3" s="850"/>
      <c r="E3" s="848" t="s">
        <v>700</v>
      </c>
      <c r="F3" s="850"/>
      <c r="G3" s="848" t="s">
        <v>590</v>
      </c>
      <c r="H3" s="850"/>
      <c r="I3" s="852"/>
      <c r="J3" s="852"/>
    </row>
    <row r="4" spans="1:16" ht="20.100000000000001" customHeight="1">
      <c r="A4" s="464">
        <v>1</v>
      </c>
      <c r="B4" s="464" t="s">
        <v>544</v>
      </c>
      <c r="C4" s="465">
        <f>E17</f>
        <v>17</v>
      </c>
      <c r="D4" s="466" t="s">
        <v>140</v>
      </c>
      <c r="E4" s="465"/>
      <c r="F4" s="484"/>
      <c r="G4" s="485">
        <f>C4+E4</f>
        <v>17</v>
      </c>
      <c r="H4" s="466" t="s">
        <v>53</v>
      </c>
      <c r="I4" s="489" t="s">
        <v>569</v>
      </c>
      <c r="J4" s="467"/>
    </row>
    <row r="5" spans="1:16" ht="20.100000000000001" customHeight="1">
      <c r="A5" s="464">
        <v>2</v>
      </c>
      <c r="B5" s="488" t="s">
        <v>518</v>
      </c>
      <c r="C5" s="468">
        <f>C6</f>
        <v>7.3360000000000003</v>
      </c>
      <c r="D5" s="466" t="s">
        <v>142</v>
      </c>
      <c r="E5" s="468">
        <f>E6</f>
        <v>1.0669999999999999</v>
      </c>
      <c r="F5" s="484" t="s">
        <v>142</v>
      </c>
      <c r="G5" s="486">
        <f>C5+E5</f>
        <v>8.4030000000000005</v>
      </c>
      <c r="H5" s="466" t="s">
        <v>142</v>
      </c>
      <c r="I5" s="464" t="s">
        <v>141</v>
      </c>
      <c r="J5" s="469"/>
    </row>
    <row r="6" spans="1:16" ht="20.100000000000001" customHeight="1">
      <c r="A6" s="464">
        <v>3</v>
      </c>
      <c r="B6" s="464" t="s">
        <v>515</v>
      </c>
      <c r="C6" s="470">
        <f>E14</f>
        <v>7.3360000000000003</v>
      </c>
      <c r="D6" s="466" t="s">
        <v>143</v>
      </c>
      <c r="E6" s="470">
        <f>E15</f>
        <v>1.0669999999999999</v>
      </c>
      <c r="F6" s="484" t="s">
        <v>143</v>
      </c>
      <c r="G6" s="487">
        <f>C6+E6</f>
        <v>8.4030000000000005</v>
      </c>
      <c r="H6" s="466" t="s">
        <v>143</v>
      </c>
      <c r="I6" s="464" t="s">
        <v>144</v>
      </c>
      <c r="J6" s="469"/>
    </row>
    <row r="7" spans="1:16" ht="20.100000000000001" customHeight="1">
      <c r="A7" s="464">
        <v>4</v>
      </c>
      <c r="B7" s="464" t="s">
        <v>516</v>
      </c>
      <c r="C7" s="470">
        <f>C6</f>
        <v>7.3360000000000003</v>
      </c>
      <c r="D7" s="466" t="s">
        <v>143</v>
      </c>
      <c r="E7" s="470">
        <f>E6</f>
        <v>1.0669999999999999</v>
      </c>
      <c r="F7" s="484" t="s">
        <v>143</v>
      </c>
      <c r="G7" s="487">
        <f>C7+E7</f>
        <v>8.4030000000000005</v>
      </c>
      <c r="H7" s="466" t="s">
        <v>143</v>
      </c>
      <c r="I7" s="464" t="s">
        <v>144</v>
      </c>
      <c r="J7" s="469"/>
    </row>
    <row r="8" spans="1:16" ht="20.100000000000001" customHeight="1">
      <c r="A8" s="464">
        <v>5</v>
      </c>
      <c r="B8" s="464" t="s">
        <v>517</v>
      </c>
      <c r="C8" s="470">
        <f>C34</f>
        <v>0</v>
      </c>
      <c r="D8" s="466" t="s">
        <v>145</v>
      </c>
      <c r="E8" s="470">
        <f>E34</f>
        <v>0.84</v>
      </c>
      <c r="F8" s="484" t="s">
        <v>73</v>
      </c>
      <c r="G8" s="487">
        <f>C8+E8</f>
        <v>0.84</v>
      </c>
      <c r="H8" s="466" t="s">
        <v>73</v>
      </c>
      <c r="I8" s="464" t="s">
        <v>362</v>
      </c>
      <c r="J8" s="469"/>
    </row>
    <row r="9" spans="1:16" ht="20.100000000000001" customHeight="1">
      <c r="A9" s="464">
        <v>6</v>
      </c>
      <c r="B9" s="464" t="s">
        <v>556</v>
      </c>
      <c r="C9" s="465"/>
      <c r="D9" s="466" t="s">
        <v>557</v>
      </c>
      <c r="E9" s="465"/>
      <c r="F9" s="484"/>
      <c r="G9" s="485">
        <v>1</v>
      </c>
      <c r="H9" s="466" t="s">
        <v>130</v>
      </c>
      <c r="I9" s="845" t="s">
        <v>558</v>
      </c>
      <c r="J9" s="846"/>
    </row>
    <row r="10" spans="1:16" ht="20.100000000000001" customHeight="1">
      <c r="A10" s="471"/>
      <c r="B10" s="472"/>
      <c r="C10" s="473"/>
      <c r="D10" s="471"/>
      <c r="E10" s="473"/>
      <c r="F10" s="471"/>
      <c r="G10" s="474"/>
      <c r="H10" s="471"/>
      <c r="I10" s="475"/>
      <c r="J10" s="475"/>
    </row>
    <row r="11" spans="1:16" ht="20.100000000000001" customHeight="1">
      <c r="A11" s="476"/>
      <c r="B11" s="476"/>
      <c r="C11" s="476"/>
      <c r="D11" s="476"/>
      <c r="E11" s="476" t="s">
        <v>698</v>
      </c>
      <c r="F11" s="476"/>
      <c r="G11" s="476"/>
      <c r="H11" s="476"/>
      <c r="I11" s="476"/>
      <c r="J11" s="476"/>
    </row>
    <row r="12" spans="1:16" s="6" customFormat="1" ht="20.100000000000001" customHeight="1">
      <c r="A12" s="476" t="s">
        <v>545</v>
      </c>
      <c r="B12" s="476"/>
      <c r="C12" s="476"/>
      <c r="D12" s="476"/>
      <c r="E12" s="476"/>
      <c r="F12" s="476"/>
      <c r="G12" s="476"/>
      <c r="H12" s="476"/>
      <c r="I12" s="476"/>
      <c r="J12" s="476"/>
      <c r="K12" s="24"/>
      <c r="L12" s="24"/>
      <c r="M12" s="24"/>
      <c r="N12" s="24"/>
      <c r="O12" s="24"/>
      <c r="P12" s="23"/>
    </row>
    <row r="13" spans="1:16" s="6" customFormat="1" ht="20.100000000000001" customHeight="1">
      <c r="A13" s="476" t="s">
        <v>146</v>
      </c>
      <c r="B13" s="476"/>
      <c r="C13" s="477"/>
      <c r="D13" s="476"/>
      <c r="E13" s="479">
        <f>E14+E15</f>
        <v>8.4030000000000005</v>
      </c>
      <c r="F13" s="476" t="s">
        <v>143</v>
      </c>
      <c r="G13" s="476"/>
      <c r="H13" s="476"/>
      <c r="I13" s="476"/>
      <c r="J13" s="476"/>
      <c r="K13" s="24"/>
      <c r="L13" s="24"/>
      <c r="M13" s="24"/>
      <c r="N13" s="24"/>
      <c r="O13" s="24"/>
      <c r="P13" s="23"/>
    </row>
    <row r="14" spans="1:16" s="6" customFormat="1" ht="20.100000000000001" customHeight="1">
      <c r="A14" s="483" t="s">
        <v>701</v>
      </c>
      <c r="B14" s="476"/>
      <c r="C14" s="477"/>
      <c r="D14" s="476"/>
      <c r="E14" s="477">
        <f>4.67+2.666</f>
        <v>7.3360000000000003</v>
      </c>
      <c r="F14" s="476" t="s">
        <v>143</v>
      </c>
      <c r="G14" s="476"/>
      <c r="H14" s="476"/>
      <c r="I14" s="476"/>
      <c r="J14" s="476"/>
      <c r="K14" s="24"/>
      <c r="L14" s="24"/>
      <c r="M14" s="24"/>
      <c r="N14" s="24"/>
      <c r="O14" s="24"/>
      <c r="P14" s="23"/>
    </row>
    <row r="15" spans="1:16" s="6" customFormat="1" ht="20.100000000000001" customHeight="1">
      <c r="A15" s="483" t="s">
        <v>702</v>
      </c>
      <c r="B15" s="476"/>
      <c r="C15" s="477"/>
      <c r="D15" s="476"/>
      <c r="E15" s="477">
        <v>1.0669999999999999</v>
      </c>
      <c r="F15" s="476" t="s">
        <v>143</v>
      </c>
      <c r="G15" s="476"/>
      <c r="H15" s="476"/>
      <c r="I15" s="476"/>
      <c r="J15" s="476"/>
      <c r="K15" s="24"/>
      <c r="L15" s="24"/>
      <c r="M15" s="24"/>
      <c r="N15" s="24"/>
      <c r="O15" s="24"/>
      <c r="P15" s="23"/>
    </row>
    <row r="16" spans="1:16" s="6" customFormat="1" ht="20.100000000000001" customHeight="1">
      <c r="A16" s="476" t="s">
        <v>148</v>
      </c>
      <c r="B16" s="476"/>
      <c r="C16" s="476"/>
      <c r="D16" s="476"/>
      <c r="E16" s="476">
        <v>500</v>
      </c>
      <c r="F16" s="476" t="s">
        <v>149</v>
      </c>
      <c r="G16" s="476"/>
      <c r="H16" s="476"/>
      <c r="I16" s="476"/>
      <c r="J16" s="476"/>
      <c r="K16" s="24"/>
      <c r="L16" s="24"/>
      <c r="M16" s="24"/>
      <c r="N16" s="24"/>
      <c r="O16" s="24"/>
      <c r="P16" s="23"/>
    </row>
    <row r="17" spans="1:16" s="6" customFormat="1" ht="20.100000000000001" customHeight="1">
      <c r="A17" s="476" t="s">
        <v>147</v>
      </c>
      <c r="B17" s="476"/>
      <c r="C17" s="478"/>
      <c r="D17" s="476"/>
      <c r="E17" s="478">
        <f>ROUND(E13*1000/E16,)</f>
        <v>17</v>
      </c>
      <c r="F17" s="476" t="s">
        <v>53</v>
      </c>
      <c r="G17" s="476"/>
      <c r="H17" s="476"/>
      <c r="I17" s="476"/>
      <c r="J17" s="476"/>
      <c r="K17" s="24"/>
      <c r="L17" s="24"/>
      <c r="M17" s="24"/>
      <c r="N17" s="24"/>
      <c r="O17" s="24"/>
      <c r="P17" s="23"/>
    </row>
    <row r="18" spans="1:16" s="6" customFormat="1" ht="20.100000000000001" customHeight="1">
      <c r="A18" s="476"/>
      <c r="B18" s="476"/>
      <c r="C18" s="476"/>
      <c r="D18" s="476"/>
      <c r="E18" s="476"/>
      <c r="F18" s="476"/>
      <c r="G18" s="476"/>
      <c r="H18" s="476"/>
      <c r="I18" s="476"/>
      <c r="J18" s="476"/>
      <c r="K18" s="25"/>
      <c r="L18" s="25"/>
      <c r="M18" s="25"/>
      <c r="N18" s="25"/>
      <c r="O18" s="25"/>
      <c r="P18" s="25"/>
    </row>
    <row r="19" spans="1:16" s="6" customFormat="1" ht="20.100000000000001" customHeight="1">
      <c r="A19" s="476" t="s">
        <v>547</v>
      </c>
      <c r="B19" s="476"/>
      <c r="C19" s="476"/>
      <c r="D19" s="476"/>
      <c r="E19" s="476"/>
      <c r="F19" s="476"/>
      <c r="G19" s="476"/>
      <c r="H19" s="476"/>
      <c r="I19" s="476"/>
      <c r="J19" s="476"/>
      <c r="K19" s="24"/>
      <c r="L19" s="24"/>
      <c r="M19" s="24"/>
      <c r="N19" s="24"/>
      <c r="O19" s="24"/>
      <c r="P19" s="23"/>
    </row>
    <row r="20" spans="1:16" s="6" customFormat="1" ht="20.100000000000001" customHeight="1">
      <c r="A20" s="476" t="s">
        <v>152</v>
      </c>
      <c r="B20" s="476"/>
      <c r="C20" s="476"/>
      <c r="D20" s="476"/>
      <c r="E20" s="476"/>
      <c r="F20" s="476"/>
      <c r="G20" s="476"/>
      <c r="H20" s="476"/>
      <c r="I20" s="476"/>
      <c r="J20" s="476"/>
      <c r="K20" s="24"/>
      <c r="L20" s="24"/>
      <c r="M20" s="24"/>
      <c r="N20" s="24"/>
      <c r="O20" s="24"/>
      <c r="P20" s="23"/>
    </row>
    <row r="21" spans="1:16" s="6" customFormat="1" ht="20.100000000000001" customHeight="1">
      <c r="A21" s="476" t="s">
        <v>147</v>
      </c>
      <c r="B21" s="476"/>
      <c r="C21" s="479"/>
      <c r="D21" s="476"/>
      <c r="E21" s="479">
        <f>E13</f>
        <v>8.4030000000000005</v>
      </c>
      <c r="F21" s="476" t="s">
        <v>143</v>
      </c>
      <c r="G21" s="476"/>
      <c r="H21" s="476"/>
      <c r="I21" s="476"/>
      <c r="J21" s="476"/>
      <c r="K21" s="24"/>
      <c r="L21" s="24"/>
      <c r="M21" s="24"/>
      <c r="N21" s="24"/>
      <c r="O21" s="24"/>
      <c r="P21" s="23"/>
    </row>
    <row r="22" spans="1:16" s="6" customFormat="1" ht="20.100000000000001" customHeight="1">
      <c r="A22" s="480"/>
      <c r="B22" s="480"/>
      <c r="C22" s="480"/>
      <c r="D22" s="480"/>
      <c r="E22" s="480"/>
      <c r="F22" s="480"/>
      <c r="G22" s="480"/>
      <c r="H22" s="480"/>
      <c r="I22" s="480"/>
      <c r="J22" s="481"/>
    </row>
    <row r="23" spans="1:16" s="6" customFormat="1" ht="20.100000000000001" customHeight="1">
      <c r="A23" s="476" t="s">
        <v>548</v>
      </c>
      <c r="B23" s="476"/>
      <c r="C23" s="476"/>
      <c r="D23" s="476"/>
      <c r="E23" s="476"/>
      <c r="F23" s="476"/>
      <c r="G23" s="476"/>
      <c r="H23" s="476"/>
      <c r="I23" s="476"/>
      <c r="J23" s="476"/>
      <c r="K23" s="24"/>
      <c r="L23" s="24"/>
      <c r="M23" s="24"/>
      <c r="N23" s="24"/>
      <c r="O23" s="24"/>
      <c r="P23" s="23"/>
    </row>
    <row r="24" spans="1:16" s="6" customFormat="1" ht="20.100000000000001" customHeight="1">
      <c r="A24" s="476" t="s">
        <v>153</v>
      </c>
      <c r="B24" s="476"/>
      <c r="C24" s="476"/>
      <c r="D24" s="476"/>
      <c r="E24" s="476"/>
      <c r="F24" s="476"/>
      <c r="G24" s="476"/>
      <c r="H24" s="476"/>
      <c r="I24" s="476"/>
      <c r="J24" s="476"/>
      <c r="K24" s="24"/>
      <c r="L24" s="24"/>
      <c r="M24" s="24"/>
      <c r="N24" s="24"/>
      <c r="O24" s="24"/>
      <c r="P24" s="23"/>
    </row>
    <row r="25" spans="1:16" s="6" customFormat="1" ht="20.100000000000001" customHeight="1">
      <c r="A25" s="476" t="s">
        <v>147</v>
      </c>
      <c r="B25" s="476"/>
      <c r="C25" s="479"/>
      <c r="D25" s="476"/>
      <c r="E25" s="479">
        <f>E13</f>
        <v>8.4030000000000005</v>
      </c>
      <c r="F25" s="476" t="s">
        <v>143</v>
      </c>
      <c r="G25" s="476"/>
      <c r="H25" s="476"/>
      <c r="I25" s="476"/>
      <c r="J25" s="476"/>
      <c r="K25" s="24"/>
      <c r="L25" s="24"/>
      <c r="M25" s="24"/>
      <c r="N25" s="24"/>
      <c r="O25" s="24"/>
      <c r="P25" s="23"/>
    </row>
    <row r="26" spans="1:16" s="6" customFormat="1" ht="20.100000000000001" customHeight="1">
      <c r="A26" s="480"/>
      <c r="B26" s="480"/>
      <c r="C26" s="480"/>
      <c r="D26" s="480"/>
      <c r="E26" s="480"/>
      <c r="F26" s="480"/>
      <c r="G26" s="480"/>
      <c r="H26" s="480"/>
      <c r="I26" s="480"/>
      <c r="J26" s="481"/>
    </row>
    <row r="27" spans="1:16" s="6" customFormat="1" ht="20.100000000000001" customHeight="1">
      <c r="A27" s="476" t="s">
        <v>549</v>
      </c>
      <c r="B27" s="476"/>
      <c r="C27" s="476"/>
      <c r="D27" s="476"/>
      <c r="E27" s="476"/>
      <c r="F27" s="476"/>
      <c r="G27" s="476"/>
      <c r="H27" s="476"/>
      <c r="I27" s="476"/>
      <c r="J27" s="476"/>
      <c r="K27" s="24"/>
      <c r="L27" s="24"/>
      <c r="M27" s="24"/>
      <c r="N27" s="24"/>
      <c r="O27" s="24"/>
      <c r="P27" s="23"/>
    </row>
    <row r="28" spans="1:16" s="6" customFormat="1" ht="20.100000000000001" customHeight="1">
      <c r="A28" s="476" t="s">
        <v>153</v>
      </c>
      <c r="B28" s="476"/>
      <c r="C28" s="476"/>
      <c r="D28" s="476"/>
      <c r="E28" s="476"/>
      <c r="F28" s="476"/>
      <c r="G28" s="476"/>
      <c r="H28" s="476"/>
      <c r="I28" s="476"/>
      <c r="J28" s="476"/>
      <c r="K28" s="24"/>
      <c r="L28" s="24"/>
      <c r="M28" s="24"/>
      <c r="N28" s="24"/>
      <c r="O28" s="24"/>
      <c r="P28" s="23"/>
    </row>
    <row r="29" spans="1:16" s="6" customFormat="1" ht="20.100000000000001" customHeight="1">
      <c r="A29" s="476" t="s">
        <v>147</v>
      </c>
      <c r="B29" s="476"/>
      <c r="C29" s="479"/>
      <c r="D29" s="476"/>
      <c r="E29" s="479">
        <f>E13</f>
        <v>8.4030000000000005</v>
      </c>
      <c r="F29" s="476" t="s">
        <v>143</v>
      </c>
      <c r="G29" s="476"/>
      <c r="H29" s="476"/>
      <c r="I29" s="476"/>
      <c r="J29" s="476"/>
      <c r="K29" s="24"/>
      <c r="L29" s="24"/>
      <c r="M29" s="24"/>
      <c r="N29" s="24"/>
      <c r="O29" s="24"/>
      <c r="P29" s="23"/>
    </row>
    <row r="30" spans="1:16" s="6" customFormat="1" ht="20.100000000000001" customHeight="1">
      <c r="A30" s="480"/>
      <c r="B30" s="480"/>
      <c r="C30" s="480"/>
      <c r="D30" s="480"/>
      <c r="E30" s="480"/>
      <c r="F30" s="480"/>
      <c r="G30" s="480"/>
      <c r="H30" s="480"/>
      <c r="I30" s="480"/>
      <c r="J30" s="481"/>
      <c r="M30" s="9"/>
    </row>
    <row r="31" spans="1:16" s="6" customFormat="1" ht="20.100000000000001" customHeight="1">
      <c r="A31" s="476" t="s">
        <v>546</v>
      </c>
      <c r="B31" s="476"/>
      <c r="C31" s="476"/>
      <c r="D31" s="476"/>
      <c r="E31" s="476"/>
      <c r="F31" s="476"/>
      <c r="G31" s="476"/>
      <c r="H31" s="476"/>
      <c r="I31" s="476"/>
      <c r="J31" s="476"/>
      <c r="K31" s="24"/>
      <c r="L31" s="24"/>
      <c r="M31" s="24"/>
      <c r="N31" s="24"/>
      <c r="O31" s="24"/>
      <c r="P31" s="23"/>
    </row>
    <row r="32" spans="1:16" s="6" customFormat="1" ht="20.100000000000001" customHeight="1">
      <c r="A32" s="476" t="s">
        <v>146</v>
      </c>
      <c r="B32" s="476"/>
      <c r="C32" s="479"/>
      <c r="D32" s="476"/>
      <c r="E32" s="479">
        <f>E13</f>
        <v>8.4030000000000005</v>
      </c>
      <c r="F32" s="476" t="s">
        <v>143</v>
      </c>
      <c r="G32" s="476"/>
      <c r="H32" s="476"/>
      <c r="I32" s="476"/>
      <c r="J32" s="476"/>
      <c r="K32" s="24"/>
      <c r="L32" s="24"/>
      <c r="M32" s="24"/>
      <c r="N32" s="24"/>
      <c r="O32" s="24"/>
      <c r="P32" s="23"/>
    </row>
    <row r="33" spans="1:16" s="6" customFormat="1" ht="20.100000000000001" customHeight="1">
      <c r="A33" s="476" t="s">
        <v>150</v>
      </c>
      <c r="B33" s="476"/>
      <c r="C33" s="476"/>
      <c r="D33" s="476"/>
      <c r="E33" s="476">
        <v>100</v>
      </c>
      <c r="F33" s="476" t="s">
        <v>149</v>
      </c>
      <c r="G33" s="476"/>
      <c r="H33" s="476"/>
      <c r="I33" s="476"/>
      <c r="J33" s="476"/>
      <c r="K33" s="24"/>
      <c r="L33" s="24"/>
      <c r="M33" s="24"/>
      <c r="N33" s="24"/>
      <c r="O33" s="24"/>
      <c r="P33" s="23"/>
    </row>
    <row r="34" spans="1:16" s="6" customFormat="1" ht="20.100000000000001" customHeight="1">
      <c r="A34" s="476" t="s">
        <v>147</v>
      </c>
      <c r="B34" s="476"/>
      <c r="C34" s="479"/>
      <c r="D34" s="476"/>
      <c r="E34" s="479">
        <f>ROUND(E32*E33/1000,3)</f>
        <v>0.84</v>
      </c>
      <c r="F34" s="476" t="s">
        <v>73</v>
      </c>
      <c r="G34" s="476"/>
      <c r="H34" s="476"/>
      <c r="I34" s="476"/>
      <c r="J34" s="476"/>
      <c r="K34" s="24"/>
      <c r="L34" s="24"/>
      <c r="M34" s="24"/>
      <c r="N34" s="24"/>
      <c r="O34" s="24"/>
      <c r="P34" s="23"/>
    </row>
    <row r="35" spans="1:16" s="6" customFormat="1" ht="20.100000000000001" customHeight="1">
      <c r="A35" s="480"/>
      <c r="B35" s="480"/>
      <c r="C35" s="480"/>
      <c r="D35" s="480"/>
      <c r="E35" s="480"/>
      <c r="F35" s="480"/>
      <c r="G35" s="480"/>
      <c r="H35" s="480"/>
      <c r="I35" s="480"/>
      <c r="J35" s="481"/>
    </row>
    <row r="36" spans="1:16" s="6" customFormat="1" ht="20.100000000000001" customHeight="1">
      <c r="A36" s="476" t="s">
        <v>573</v>
      </c>
      <c r="B36" s="476"/>
      <c r="C36" s="476"/>
      <c r="D36" s="476"/>
      <c r="E36" s="476"/>
      <c r="F36" s="476"/>
      <c r="G36" s="476"/>
      <c r="H36" s="476"/>
      <c r="I36" s="476"/>
      <c r="J36" s="476"/>
      <c r="K36" s="24"/>
      <c r="L36" s="24"/>
      <c r="M36" s="24"/>
      <c r="N36" s="24"/>
      <c r="O36" s="24"/>
      <c r="P36" s="23"/>
    </row>
    <row r="37" spans="1:16" s="6" customFormat="1" ht="20.100000000000001" customHeight="1">
      <c r="A37" s="476" t="s">
        <v>146</v>
      </c>
      <c r="B37" s="476"/>
      <c r="C37" s="482"/>
      <c r="D37" s="476"/>
      <c r="E37" s="482">
        <f>E13</f>
        <v>8.4030000000000005</v>
      </c>
      <c r="F37" s="476" t="s">
        <v>143</v>
      </c>
      <c r="G37" s="476"/>
      <c r="H37" s="476"/>
      <c r="I37" s="476"/>
      <c r="J37" s="476"/>
      <c r="K37" s="24"/>
      <c r="L37" s="24"/>
      <c r="M37" s="24"/>
      <c r="N37" s="24"/>
      <c r="O37" s="24"/>
      <c r="P37" s="23"/>
    </row>
    <row r="38" spans="1:16" s="6" customFormat="1" ht="20.100000000000001" customHeight="1">
      <c r="A38" s="476" t="s">
        <v>154</v>
      </c>
      <c r="B38" s="476"/>
      <c r="C38" s="476"/>
      <c r="D38" s="476"/>
      <c r="E38" s="476"/>
      <c r="F38" s="476"/>
      <c r="G38" s="476"/>
      <c r="H38" s="476"/>
      <c r="I38" s="476"/>
      <c r="J38" s="476"/>
      <c r="K38" s="24"/>
      <c r="L38" s="24"/>
      <c r="M38" s="24"/>
      <c r="N38" s="24"/>
      <c r="O38" s="24"/>
      <c r="P38" s="23"/>
    </row>
    <row r="39" spans="1:16" s="6" customFormat="1" ht="20.100000000000001" customHeight="1">
      <c r="A39" s="476" t="s">
        <v>147</v>
      </c>
      <c r="B39" s="476"/>
      <c r="C39" s="476"/>
      <c r="D39" s="476"/>
      <c r="E39" s="476">
        <v>1</v>
      </c>
      <c r="F39" s="476" t="s">
        <v>130</v>
      </c>
      <c r="G39" s="476"/>
      <c r="H39" s="476"/>
      <c r="I39" s="476"/>
      <c r="J39" s="476"/>
      <c r="K39" s="24"/>
      <c r="L39" s="24"/>
      <c r="M39" s="24"/>
      <c r="N39" s="24"/>
      <c r="O39" s="24"/>
      <c r="P39" s="23"/>
    </row>
    <row r="40" spans="1:16" ht="18" customHeight="1"/>
    <row r="41" spans="1:16" ht="18" customHeight="1"/>
    <row r="62" spans="14:15" ht="12.75">
      <c r="N62" s="569"/>
      <c r="O62" s="569"/>
    </row>
  </sheetData>
  <mergeCells count="10">
    <mergeCell ref="I9:J9"/>
    <mergeCell ref="A1:J1"/>
    <mergeCell ref="C2:H2"/>
    <mergeCell ref="A2:A3"/>
    <mergeCell ref="B2:B3"/>
    <mergeCell ref="C3:D3"/>
    <mergeCell ref="E3:F3"/>
    <mergeCell ref="G3:H3"/>
    <mergeCell ref="I2:I3"/>
    <mergeCell ref="J2:J3"/>
  </mergeCells>
  <phoneticPr fontId="2" type="noConversion"/>
  <printOptions horizontalCentered="1"/>
  <pageMargins left="0.51181102362204722" right="0.51181102362204722" top="0.74803149606299213" bottom="0.74803149606299213" header="0" footer="0"/>
  <pageSetup paperSize="9" scale="88" orientation="portrait" r:id="rId1"/>
  <colBreaks count="1" manualBreakCount="1">
    <brk id="10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62"/>
  <sheetViews>
    <sheetView view="pageBreakPreview" zoomScale="55" zoomScaleSheetLayoutView="55" workbookViewId="0">
      <selection activeCell="P47" sqref="P47"/>
    </sheetView>
  </sheetViews>
  <sheetFormatPr defaultRowHeight="11.25"/>
  <cols>
    <col min="1" max="1" width="6.21875" style="1" customWidth="1"/>
    <col min="2" max="2" width="27" style="1" customWidth="1"/>
    <col min="3" max="3" width="5.77734375" style="1" customWidth="1"/>
    <col min="4" max="4" width="3.77734375" style="1" customWidth="1"/>
    <col min="5" max="5" width="5.77734375" style="1" customWidth="1"/>
    <col min="6" max="6" width="3.77734375" style="1" customWidth="1"/>
    <col min="7" max="7" width="5.77734375" style="1" customWidth="1"/>
    <col min="8" max="8" width="3.77734375" style="1" customWidth="1"/>
    <col min="9" max="9" width="27.6640625" style="1" customWidth="1"/>
    <col min="10" max="222" width="8.88671875" style="1"/>
    <col min="223" max="223" width="6.21875" style="1" customWidth="1"/>
    <col min="224" max="224" width="28.109375" style="1" bestFit="1" customWidth="1"/>
    <col min="225" max="225" width="5.88671875" style="1" customWidth="1"/>
    <col min="226" max="226" width="4" style="1" customWidth="1"/>
    <col min="227" max="233" width="4.21875" style="1" customWidth="1"/>
    <col min="234" max="234" width="9.88671875" style="1" bestFit="1" customWidth="1"/>
    <col min="235" max="16384" width="8.88671875" style="1"/>
  </cols>
  <sheetData>
    <row r="1" spans="1:9" ht="39" customHeight="1">
      <c r="A1" s="853" t="s">
        <v>660</v>
      </c>
      <c r="B1" s="853"/>
      <c r="C1" s="853"/>
      <c r="D1" s="853"/>
      <c r="E1" s="853"/>
      <c r="F1" s="853"/>
      <c r="G1" s="853"/>
      <c r="H1" s="853"/>
      <c r="I1" s="853"/>
    </row>
    <row r="28" spans="13:13" ht="18.75">
      <c r="M28" s="8"/>
    </row>
    <row r="62" spans="14:15" ht="12.75">
      <c r="N62" s="569"/>
      <c r="O62" s="569"/>
    </row>
  </sheetData>
  <mergeCells count="1">
    <mergeCell ref="A1:I1"/>
  </mergeCells>
  <phoneticPr fontId="2" type="noConversion"/>
  <printOptions horizontalCentered="1"/>
  <pageMargins left="0.25" right="0.25" top="0.75" bottom="0.75" header="0.3" footer="0.3"/>
  <pageSetup paperSize="9" scale="8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abSelected="1" view="pageBreakPreview" topLeftCell="A2" zoomScaleNormal="100" zoomScaleSheetLayoutView="100" workbookViewId="0">
      <selection activeCell="J13" sqref="J13"/>
    </sheetView>
  </sheetViews>
  <sheetFormatPr defaultRowHeight="27"/>
  <cols>
    <col min="1" max="1" width="6.44140625" style="387" customWidth="1"/>
    <col min="2" max="6" width="7.77734375" style="387" customWidth="1"/>
    <col min="7" max="7" width="1.88671875" style="387" customWidth="1"/>
    <col min="8" max="8" width="10.77734375" style="387" customWidth="1"/>
    <col min="9" max="9" width="9.109375" style="387" customWidth="1"/>
    <col min="10" max="16384" width="8.88671875" style="388"/>
  </cols>
  <sheetData>
    <row r="1" spans="1:6" ht="39" customHeight="1">
      <c r="A1" s="387" t="s">
        <v>110</v>
      </c>
      <c r="B1" s="581" t="s">
        <v>624</v>
      </c>
      <c r="C1" s="581"/>
      <c r="D1" s="581"/>
      <c r="E1" s="581"/>
      <c r="F1" s="581"/>
    </row>
    <row r="2" spans="1:6" ht="39" customHeight="1">
      <c r="A2" s="387" t="s">
        <v>111</v>
      </c>
      <c r="B2" s="581" t="s">
        <v>666</v>
      </c>
      <c r="C2" s="581"/>
      <c r="D2" s="581"/>
      <c r="E2" s="581"/>
      <c r="F2" s="581"/>
    </row>
    <row r="3" spans="1:6" ht="39" customHeight="1">
      <c r="A3" s="387" t="s">
        <v>112</v>
      </c>
      <c r="B3" s="581" t="s">
        <v>667</v>
      </c>
      <c r="C3" s="581"/>
      <c r="D3" s="581"/>
      <c r="E3" s="581"/>
      <c r="F3" s="581"/>
    </row>
    <row r="4" spans="1:6" ht="39" customHeight="1">
      <c r="A4" s="387" t="s">
        <v>625</v>
      </c>
      <c r="B4" s="581" t="s">
        <v>668</v>
      </c>
      <c r="C4" s="581"/>
      <c r="D4" s="581"/>
      <c r="E4" s="581"/>
      <c r="F4" s="581"/>
    </row>
    <row r="5" spans="1:6" ht="39" customHeight="1">
      <c r="A5" s="387" t="s">
        <v>626</v>
      </c>
      <c r="B5" s="581" t="s">
        <v>669</v>
      </c>
      <c r="C5" s="581"/>
      <c r="D5" s="581"/>
      <c r="E5" s="581"/>
      <c r="F5" s="581"/>
    </row>
    <row r="6" spans="1:6" ht="39" customHeight="1">
      <c r="A6" s="387" t="s">
        <v>627</v>
      </c>
      <c r="B6" s="581" t="s">
        <v>670</v>
      </c>
      <c r="C6" s="581"/>
      <c r="D6" s="581"/>
      <c r="E6" s="581"/>
      <c r="F6" s="581"/>
    </row>
    <row r="25" spans="13:13">
      <c r="M25" s="21"/>
    </row>
    <row r="62" spans="14:15">
      <c r="N62" s="569"/>
      <c r="O62" s="569"/>
    </row>
  </sheetData>
  <mergeCells count="6">
    <mergeCell ref="B6:F6"/>
    <mergeCell ref="B1:F1"/>
    <mergeCell ref="B2:F2"/>
    <mergeCell ref="B3:F3"/>
    <mergeCell ref="B4:F4"/>
    <mergeCell ref="B5:F5"/>
  </mergeCells>
  <phoneticPr fontId="2" type="noConversion"/>
  <printOptions horizontalCentered="1"/>
  <pageMargins left="0.39370078740157483" right="0.39370078740157483" top="3.6220472440944884" bottom="0.98425196850393704" header="0.51181102362204722" footer="0.51181102362204722"/>
  <pageSetup paperSize="9" orientation="landscape" r:id="rId1"/>
  <headerFooter alignWithMargins="0"/>
  <rowBreaks count="7" manualBreakCount="7">
    <brk id="1" max="16383" man="1"/>
    <brk id="2" max="16383" man="1"/>
    <brk id="3" max="16383" man="1"/>
    <brk id="4" max="16383" man="1"/>
    <brk id="5" max="16383" man="1"/>
    <brk id="6" max="5" man="1"/>
    <brk id="18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view="pageBreakPreview" zoomScaleNormal="100" zoomScaleSheetLayoutView="100" workbookViewId="0">
      <selection activeCell="P47" sqref="P47"/>
    </sheetView>
  </sheetViews>
  <sheetFormatPr defaultRowHeight="13.5"/>
  <cols>
    <col min="1" max="11" width="12.77734375" style="353" customWidth="1"/>
    <col min="12" max="16384" width="8.88671875" style="353"/>
  </cols>
  <sheetData>
    <row r="1" spans="1:9" ht="20.100000000000001" customHeight="1">
      <c r="A1" s="351"/>
      <c r="B1" s="352"/>
      <c r="C1" s="352"/>
      <c r="D1" s="352"/>
      <c r="E1" s="352"/>
      <c r="F1" s="352"/>
      <c r="G1" s="352"/>
      <c r="H1" s="352"/>
    </row>
    <row r="2" spans="1:9" s="354" customFormat="1" ht="39.950000000000003" customHeight="1">
      <c r="A2" s="582" t="s">
        <v>363</v>
      </c>
      <c r="B2" s="582"/>
      <c r="C2" s="582"/>
      <c r="D2" s="582"/>
      <c r="E2" s="582"/>
      <c r="F2" s="582"/>
      <c r="G2" s="582"/>
      <c r="H2" s="582"/>
      <c r="I2" s="582"/>
    </row>
    <row r="3" spans="1:9" ht="9.9499999999999993" customHeight="1">
      <c r="A3" s="355"/>
      <c r="B3" s="356"/>
      <c r="C3" s="356"/>
      <c r="D3" s="356"/>
      <c r="E3" s="356"/>
      <c r="F3" s="356"/>
      <c r="G3" s="356"/>
      <c r="H3" s="356"/>
      <c r="I3" s="354"/>
    </row>
    <row r="4" spans="1:9" ht="24.95" customHeight="1">
      <c r="A4" s="357" t="s">
        <v>364</v>
      </c>
      <c r="B4" s="358" t="str">
        <f>가로간지!A2&amp;" "&amp;"GIS D/B 구축용역"</f>
        <v>동명상수도(학명리) 급수구역 확장공사 GIS D/B 구축용역</v>
      </c>
      <c r="C4" s="358"/>
      <c r="D4" s="358"/>
      <c r="E4" s="358"/>
      <c r="F4" s="358"/>
      <c r="G4" s="358"/>
      <c r="H4" s="358"/>
      <c r="I4" s="359"/>
    </row>
    <row r="5" spans="1:9" ht="9.9499999999999993" customHeight="1">
      <c r="A5" s="360"/>
      <c r="B5" s="361"/>
      <c r="C5" s="361"/>
      <c r="D5" s="361"/>
      <c r="E5" s="361"/>
      <c r="F5" s="361"/>
      <c r="G5" s="361"/>
      <c r="H5" s="361"/>
      <c r="I5" s="359"/>
    </row>
    <row r="6" spans="1:9" ht="30" customHeight="1">
      <c r="A6" s="357" t="s">
        <v>628</v>
      </c>
      <c r="B6" s="583" t="str">
        <f>가로간지!A2&amp;"에 대한 정확한 위치정보 확보와 향후 원활한 시설물 관리를 위한 GIS DB 구축용역 추진"</f>
        <v>동명상수도(학명리) 급수구역 확장공사에 대한 정확한 위치정보 확보와 향후 원활한 시설물 관리를 위한 GIS DB 구축용역 추진</v>
      </c>
      <c r="C6" s="583"/>
      <c r="D6" s="583"/>
      <c r="E6" s="583"/>
      <c r="F6" s="583"/>
      <c r="G6" s="583"/>
      <c r="H6" s="583"/>
      <c r="I6" s="583"/>
    </row>
    <row r="7" spans="1:9" ht="9.9499999999999993" customHeight="1">
      <c r="A7" s="360"/>
      <c r="B7" s="362"/>
      <c r="C7" s="362"/>
      <c r="D7" s="362"/>
      <c r="E7" s="362"/>
      <c r="F7" s="362"/>
      <c r="G7" s="362"/>
      <c r="H7" s="363"/>
      <c r="I7" s="359"/>
    </row>
    <row r="8" spans="1:9" ht="24.95" customHeight="1">
      <c r="A8" s="364" t="s">
        <v>629</v>
      </c>
      <c r="B8" s="365" t="s">
        <v>692</v>
      </c>
      <c r="C8" s="362"/>
      <c r="D8" s="362"/>
      <c r="E8" s="362"/>
      <c r="F8" s="362"/>
      <c r="G8" s="362"/>
      <c r="H8" s="366"/>
      <c r="I8" s="359"/>
    </row>
    <row r="9" spans="1:9" ht="9.9499999999999993" customHeight="1">
      <c r="A9" s="367"/>
      <c r="B9" s="368"/>
      <c r="C9" s="368"/>
      <c r="D9" s="368"/>
      <c r="E9" s="368"/>
      <c r="F9" s="368"/>
      <c r="G9" s="368"/>
      <c r="H9" s="367"/>
      <c r="I9" s="354"/>
    </row>
    <row r="10" spans="1:9" ht="24.95" customHeight="1">
      <c r="A10" s="369" t="s">
        <v>365</v>
      </c>
      <c r="B10" s="370"/>
      <c r="C10" s="354"/>
      <c r="D10" s="370"/>
      <c r="E10" s="370"/>
      <c r="F10" s="370"/>
      <c r="G10" s="370"/>
      <c r="H10" s="371"/>
      <c r="I10" s="354"/>
    </row>
    <row r="11" spans="1:9" ht="20.100000000000001" customHeight="1">
      <c r="A11" s="372" t="str">
        <f>"    - 4급 기준점 측량 : "&amp;'3.순용역비산출서'!D7&amp;"점"</f>
        <v xml:space="preserve">    - 4급 기준점 측량 : 17점</v>
      </c>
      <c r="B11" s="373"/>
      <c r="C11" s="373"/>
      <c r="D11" s="373"/>
      <c r="E11" s="373"/>
      <c r="F11" s="373"/>
      <c r="G11" s="373"/>
      <c r="H11" s="374"/>
      <c r="I11" s="354"/>
    </row>
    <row r="12" spans="1:9" s="379" customFormat="1" ht="20.100000000000001" customHeight="1">
      <c r="A12" s="375" t="str">
        <f>"    - 지하시설물도 작성 : "&amp;'3.순용역비산출서'!D10&amp;"km"</f>
        <v xml:space="preserve">    - 지하시설물도 작성 : 8.403km</v>
      </c>
      <c r="B12" s="376"/>
      <c r="C12" s="376"/>
      <c r="D12" s="376"/>
      <c r="E12" s="376"/>
      <c r="F12" s="376"/>
      <c r="G12" s="376"/>
      <c r="H12" s="377"/>
      <c r="I12" s="378"/>
    </row>
    <row r="13" spans="1:9" ht="20.100000000000001" customHeight="1">
      <c r="A13" s="372" t="s">
        <v>634</v>
      </c>
      <c r="B13" s="380"/>
      <c r="C13" s="359"/>
      <c r="D13" s="359"/>
      <c r="E13" s="359"/>
      <c r="F13" s="359"/>
      <c r="G13" s="359"/>
      <c r="H13" s="381"/>
      <c r="I13" s="354"/>
    </row>
    <row r="14" spans="1:9" ht="20.100000000000001" customHeight="1">
      <c r="A14" s="584" t="s">
        <v>635</v>
      </c>
      <c r="B14" s="584"/>
      <c r="C14" s="584"/>
      <c r="D14" s="584"/>
      <c r="E14" s="584"/>
      <c r="F14" s="584"/>
      <c r="G14" s="373"/>
      <c r="H14" s="381"/>
      <c r="I14" s="354"/>
    </row>
    <row r="15" spans="1:9" ht="20.100000000000001" customHeight="1">
      <c r="A15" s="372" t="s">
        <v>571</v>
      </c>
      <c r="B15" s="380"/>
      <c r="C15" s="359"/>
      <c r="D15" s="359"/>
      <c r="E15" s="359"/>
      <c r="F15" s="359"/>
      <c r="G15" s="359"/>
      <c r="H15" s="381"/>
      <c r="I15" s="354"/>
    </row>
    <row r="16" spans="1:9" ht="20.100000000000001" customHeight="1">
      <c r="A16" s="372" t="s">
        <v>636</v>
      </c>
      <c r="B16" s="380"/>
      <c r="C16" s="359"/>
      <c r="D16" s="359"/>
      <c r="E16" s="359"/>
      <c r="F16" s="359"/>
      <c r="G16" s="359"/>
      <c r="H16" s="381"/>
      <c r="I16" s="354"/>
    </row>
    <row r="17" spans="1:14" ht="9.9499999999999993" customHeight="1">
      <c r="A17" s="382"/>
      <c r="B17" s="383"/>
      <c r="C17" s="383"/>
      <c r="D17" s="383"/>
      <c r="E17" s="383"/>
      <c r="F17" s="383"/>
      <c r="G17" s="383"/>
      <c r="H17" s="381"/>
      <c r="I17" s="354"/>
    </row>
    <row r="18" spans="1:14" ht="24.95" customHeight="1">
      <c r="A18" s="369" t="s">
        <v>366</v>
      </c>
      <c r="B18" s="384" t="s">
        <v>711</v>
      </c>
      <c r="C18" s="354"/>
      <c r="D18" s="354"/>
      <c r="E18" s="354"/>
      <c r="F18" s="354"/>
      <c r="G18" s="354"/>
      <c r="H18" s="354"/>
      <c r="I18" s="354"/>
    </row>
    <row r="19" spans="1:14" ht="9.9499999999999993" customHeight="1">
      <c r="A19" s="369"/>
      <c r="B19" s="384"/>
      <c r="C19" s="354"/>
      <c r="D19" s="354"/>
      <c r="E19" s="354"/>
      <c r="F19" s="354"/>
      <c r="G19" s="354"/>
      <c r="H19" s="354"/>
      <c r="I19" s="354"/>
    </row>
    <row r="20" spans="1:14" ht="24.95" customHeight="1">
      <c r="A20" s="385" t="s">
        <v>367</v>
      </c>
      <c r="B20" s="354"/>
      <c r="C20" s="354"/>
      <c r="D20" s="354"/>
      <c r="E20" s="354"/>
      <c r="F20" s="354"/>
      <c r="G20" s="354"/>
      <c r="H20" s="354"/>
      <c r="I20" s="354"/>
    </row>
    <row r="21" spans="1:14" s="386" customFormat="1" ht="24.95" customHeight="1">
      <c r="A21" s="372" t="s">
        <v>630</v>
      </c>
      <c r="B21" s="380"/>
      <c r="C21" s="359"/>
      <c r="D21" s="359"/>
      <c r="E21" s="359"/>
      <c r="F21" s="359"/>
      <c r="G21" s="359"/>
      <c r="H21" s="359"/>
      <c r="I21" s="359"/>
    </row>
    <row r="22" spans="1:14" s="386" customFormat="1" ht="24.95" customHeight="1">
      <c r="A22" s="584" t="s">
        <v>631</v>
      </c>
      <c r="B22" s="584"/>
      <c r="C22" s="584"/>
      <c r="D22" s="584"/>
      <c r="E22" s="584"/>
      <c r="F22" s="584"/>
      <c r="G22" s="584"/>
      <c r="H22" s="584"/>
      <c r="I22" s="584"/>
    </row>
    <row r="27" spans="1:14" ht="18.75">
      <c r="N27" s="20"/>
    </row>
    <row r="62" spans="14:15" ht="14.25">
      <c r="N62" s="569"/>
      <c r="O62" s="569"/>
    </row>
  </sheetData>
  <mergeCells count="4">
    <mergeCell ref="A2:I2"/>
    <mergeCell ref="B6:I6"/>
    <mergeCell ref="A14:F14"/>
    <mergeCell ref="A22:I22"/>
  </mergeCells>
  <phoneticPr fontId="31" type="noConversion"/>
  <printOptions horizontalCentered="1"/>
  <pageMargins left="0.59055118110236227" right="0.59055118110236227" top="0.78740157480314965" bottom="0.59055118110236227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view="pageBreakPreview" zoomScale="130" zoomScaleNormal="100" zoomScaleSheetLayoutView="130" workbookViewId="0">
      <selection activeCell="P47" sqref="P47"/>
    </sheetView>
  </sheetViews>
  <sheetFormatPr defaultRowHeight="13.5"/>
  <cols>
    <col min="1" max="1" width="10.44140625" style="350" customWidth="1"/>
    <col min="2" max="2" width="21.109375" style="350" customWidth="1"/>
    <col min="3" max="14" width="6.5546875" style="350" customWidth="1"/>
    <col min="15" max="15" width="5.88671875" style="350" customWidth="1"/>
    <col min="16" max="16384" width="8.88671875" style="350"/>
  </cols>
  <sheetData>
    <row r="1" spans="1:15" s="312" customFormat="1" ht="30" customHeight="1">
      <c r="A1" s="589" t="s">
        <v>66</v>
      </c>
      <c r="B1" s="589"/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</row>
    <row r="2" spans="1:15" s="315" customFormat="1" ht="20.100000000000001" customHeight="1" thickBot="1">
      <c r="A2" s="313" t="str">
        <f>"용역명 : "&amp;'1.설계설명서'!B4</f>
        <v>용역명 : 동명상수도(학명리) 급수구역 확장공사 GIS D/B 구축용역</v>
      </c>
      <c r="B2" s="314"/>
      <c r="C2" s="314"/>
      <c r="D2" s="314"/>
      <c r="E2" s="314"/>
      <c r="F2" s="314"/>
    </row>
    <row r="3" spans="1:15" s="316" customFormat="1" ht="20.100000000000001" customHeight="1">
      <c r="A3" s="590" t="s">
        <v>22</v>
      </c>
      <c r="B3" s="592" t="s">
        <v>67</v>
      </c>
      <c r="C3" s="594" t="s">
        <v>68</v>
      </c>
      <c r="D3" s="595"/>
      <c r="E3" s="595"/>
      <c r="F3" s="595"/>
      <c r="G3" s="595"/>
      <c r="H3" s="595"/>
      <c r="I3" s="595"/>
      <c r="J3" s="595"/>
      <c r="K3" s="595"/>
      <c r="L3" s="595"/>
      <c r="M3" s="595"/>
      <c r="N3" s="595"/>
      <c r="O3" s="596" t="s">
        <v>69</v>
      </c>
    </row>
    <row r="4" spans="1:15" s="316" customFormat="1" ht="20.100000000000001" customHeight="1" thickBot="1">
      <c r="A4" s="591"/>
      <c r="B4" s="593"/>
      <c r="C4" s="491" t="s">
        <v>703</v>
      </c>
      <c r="D4" s="491" t="s">
        <v>704</v>
      </c>
      <c r="E4" s="491" t="s">
        <v>577</v>
      </c>
      <c r="F4" s="491" t="s">
        <v>578</v>
      </c>
      <c r="G4" s="491" t="s">
        <v>579</v>
      </c>
      <c r="H4" s="491" t="s">
        <v>580</v>
      </c>
      <c r="I4" s="491" t="s">
        <v>705</v>
      </c>
      <c r="J4" s="491" t="s">
        <v>706</v>
      </c>
      <c r="K4" s="491" t="s">
        <v>707</v>
      </c>
      <c r="L4" s="491" t="s">
        <v>708</v>
      </c>
      <c r="M4" s="491" t="s">
        <v>709</v>
      </c>
      <c r="N4" s="491" t="s">
        <v>710</v>
      </c>
      <c r="O4" s="597"/>
    </row>
    <row r="5" spans="1:15" s="316" customFormat="1" ht="20.100000000000001" customHeight="1" thickTop="1">
      <c r="A5" s="598"/>
      <c r="B5" s="586" t="s">
        <v>506</v>
      </c>
      <c r="C5" s="332"/>
      <c r="D5" s="333"/>
      <c r="E5" s="324"/>
      <c r="F5" s="324"/>
      <c r="G5" s="324"/>
      <c r="H5" s="324"/>
      <c r="I5" s="324"/>
      <c r="J5" s="324"/>
      <c r="K5" s="324"/>
      <c r="L5" s="324"/>
      <c r="M5" s="324"/>
      <c r="N5" s="325"/>
      <c r="O5" s="326"/>
    </row>
    <row r="6" spans="1:15" s="316" customFormat="1" ht="6" customHeight="1">
      <c r="A6" s="598"/>
      <c r="B6" s="586"/>
      <c r="C6" s="322"/>
      <c r="D6" s="323"/>
      <c r="E6" s="324"/>
      <c r="F6" s="324"/>
      <c r="G6" s="324"/>
      <c r="H6" s="324"/>
      <c r="I6" s="324"/>
      <c r="J6" s="324"/>
      <c r="K6" s="324"/>
      <c r="L6" s="324"/>
      <c r="M6" s="324"/>
      <c r="N6" s="325"/>
      <c r="O6" s="326"/>
    </row>
    <row r="7" spans="1:15" s="316" customFormat="1" ht="20.100000000000001" customHeight="1">
      <c r="A7" s="598"/>
      <c r="B7" s="587"/>
      <c r="C7" s="327"/>
      <c r="D7" s="328"/>
      <c r="E7" s="329"/>
      <c r="F7" s="329"/>
      <c r="G7" s="329"/>
      <c r="H7" s="329"/>
      <c r="I7" s="329"/>
      <c r="J7" s="329"/>
      <c r="K7" s="329"/>
      <c r="L7" s="329"/>
      <c r="M7" s="329"/>
      <c r="N7" s="330"/>
      <c r="O7" s="331"/>
    </row>
    <row r="8" spans="1:15" s="316" customFormat="1" ht="20.100000000000001" customHeight="1">
      <c r="A8" s="598"/>
      <c r="B8" s="585" t="s">
        <v>632</v>
      </c>
      <c r="C8" s="332"/>
      <c r="D8" s="333"/>
      <c r="E8" s="324"/>
      <c r="F8" s="324"/>
      <c r="G8" s="324"/>
      <c r="H8" s="324"/>
      <c r="I8" s="324"/>
      <c r="J8" s="324"/>
      <c r="K8" s="324"/>
      <c r="L8" s="324"/>
      <c r="M8" s="324"/>
      <c r="N8" s="325"/>
      <c r="O8" s="326"/>
    </row>
    <row r="9" spans="1:15" s="316" customFormat="1" ht="6" customHeight="1">
      <c r="A9" s="598"/>
      <c r="B9" s="586"/>
      <c r="C9" s="322"/>
      <c r="D9" s="323"/>
      <c r="E9" s="324"/>
      <c r="F9" s="324"/>
      <c r="G9" s="324"/>
      <c r="H9" s="324"/>
      <c r="I9" s="324"/>
      <c r="J9" s="324"/>
      <c r="K9" s="324"/>
      <c r="L9" s="324"/>
      <c r="M9" s="324"/>
      <c r="N9" s="325"/>
      <c r="O9" s="326"/>
    </row>
    <row r="10" spans="1:15" s="316" customFormat="1" ht="20.100000000000001" customHeight="1">
      <c r="A10" s="598"/>
      <c r="B10" s="587"/>
      <c r="C10" s="332"/>
      <c r="D10" s="333"/>
      <c r="E10" s="324"/>
      <c r="F10" s="324"/>
      <c r="G10" s="324"/>
      <c r="H10" s="324"/>
      <c r="I10" s="324"/>
      <c r="J10" s="324"/>
      <c r="K10" s="324"/>
      <c r="L10" s="324"/>
      <c r="M10" s="324"/>
      <c r="N10" s="325"/>
      <c r="O10" s="326"/>
    </row>
    <row r="11" spans="1:15" s="316" customFormat="1" ht="20.100000000000001" customHeight="1">
      <c r="A11" s="598"/>
      <c r="B11" s="585" t="s">
        <v>633</v>
      </c>
      <c r="C11" s="334"/>
      <c r="D11" s="335"/>
      <c r="E11" s="319"/>
      <c r="F11" s="319"/>
      <c r="G11" s="319"/>
      <c r="H11" s="319"/>
      <c r="I11" s="319"/>
      <c r="J11" s="319"/>
      <c r="K11" s="319"/>
      <c r="L11" s="319"/>
      <c r="M11" s="319"/>
      <c r="N11" s="320"/>
      <c r="O11" s="336"/>
    </row>
    <row r="12" spans="1:15" s="316" customFormat="1" ht="6" customHeight="1">
      <c r="A12" s="598"/>
      <c r="B12" s="586"/>
      <c r="C12" s="337"/>
      <c r="D12" s="338"/>
      <c r="E12" s="339"/>
      <c r="F12" s="339"/>
      <c r="G12" s="339"/>
      <c r="H12" s="324"/>
      <c r="I12" s="324"/>
      <c r="J12" s="324"/>
      <c r="K12" s="324"/>
      <c r="L12" s="324"/>
      <c r="M12" s="324"/>
      <c r="N12" s="325"/>
      <c r="O12" s="340"/>
    </row>
    <row r="13" spans="1:15" s="316" customFormat="1" ht="20.100000000000001" customHeight="1">
      <c r="A13" s="598"/>
      <c r="B13" s="587"/>
      <c r="C13" s="341"/>
      <c r="D13" s="342"/>
      <c r="E13" s="329"/>
      <c r="F13" s="329"/>
      <c r="G13" s="329"/>
      <c r="H13" s="329"/>
      <c r="I13" s="329"/>
      <c r="J13" s="329"/>
      <c r="K13" s="329"/>
      <c r="L13" s="329"/>
      <c r="M13" s="329"/>
      <c r="N13" s="330"/>
      <c r="O13" s="343"/>
    </row>
    <row r="14" spans="1:15" s="316" customFormat="1" ht="20.100000000000001" customHeight="1">
      <c r="A14" s="598"/>
      <c r="B14" s="585" t="s">
        <v>637</v>
      </c>
      <c r="C14" s="334"/>
      <c r="D14" s="335"/>
      <c r="E14" s="319"/>
      <c r="F14" s="319"/>
      <c r="G14" s="319"/>
      <c r="H14" s="319"/>
      <c r="I14" s="319"/>
      <c r="J14" s="319"/>
      <c r="K14" s="319"/>
      <c r="L14" s="319"/>
      <c r="M14" s="319"/>
      <c r="N14" s="320"/>
      <c r="O14" s="336"/>
    </row>
    <row r="15" spans="1:15" s="316" customFormat="1" ht="6" customHeight="1">
      <c r="A15" s="598"/>
      <c r="B15" s="586"/>
      <c r="C15" s="337"/>
      <c r="D15" s="324"/>
      <c r="E15" s="324"/>
      <c r="F15" s="324"/>
      <c r="G15" s="339"/>
      <c r="H15" s="339"/>
      <c r="I15" s="339"/>
      <c r="J15" s="324"/>
      <c r="K15" s="324"/>
      <c r="L15" s="324"/>
      <c r="M15" s="324"/>
      <c r="N15" s="325"/>
      <c r="O15" s="340"/>
    </row>
    <row r="16" spans="1:15" s="316" customFormat="1" ht="20.100000000000001" customHeight="1">
      <c r="A16" s="598"/>
      <c r="B16" s="587"/>
      <c r="C16" s="341"/>
      <c r="D16" s="342"/>
      <c r="E16" s="329"/>
      <c r="F16" s="329"/>
      <c r="G16" s="329"/>
      <c r="H16" s="329"/>
      <c r="I16" s="329"/>
      <c r="J16" s="329"/>
      <c r="K16" s="329"/>
      <c r="L16" s="329"/>
      <c r="M16" s="329"/>
      <c r="N16" s="330"/>
      <c r="O16" s="343"/>
    </row>
    <row r="17" spans="1:15" s="316" customFormat="1" ht="20.100000000000001" customHeight="1">
      <c r="A17" s="598"/>
      <c r="B17" s="585" t="s">
        <v>638</v>
      </c>
      <c r="C17" s="334"/>
      <c r="D17" s="335"/>
      <c r="E17" s="319"/>
      <c r="F17" s="319"/>
      <c r="G17" s="319"/>
      <c r="H17" s="319"/>
      <c r="I17" s="319"/>
      <c r="J17" s="319"/>
      <c r="K17" s="319"/>
      <c r="L17" s="319"/>
      <c r="M17" s="319"/>
      <c r="N17" s="320"/>
      <c r="O17" s="336"/>
    </row>
    <row r="18" spans="1:15" s="316" customFormat="1" ht="6" customHeight="1">
      <c r="A18" s="598"/>
      <c r="B18" s="586"/>
      <c r="C18" s="337"/>
      <c r="D18" s="324"/>
      <c r="E18" s="324"/>
      <c r="F18" s="324"/>
      <c r="G18" s="339"/>
      <c r="H18" s="339"/>
      <c r="I18" s="339"/>
      <c r="J18" s="324"/>
      <c r="K18" s="324"/>
      <c r="L18" s="324"/>
      <c r="M18" s="324"/>
      <c r="N18" s="325"/>
      <c r="O18" s="340"/>
    </row>
    <row r="19" spans="1:15" s="316" customFormat="1" ht="20.100000000000001" customHeight="1">
      <c r="A19" s="598"/>
      <c r="B19" s="587"/>
      <c r="C19" s="341"/>
      <c r="D19" s="342"/>
      <c r="E19" s="329"/>
      <c r="F19" s="329"/>
      <c r="G19" s="329"/>
      <c r="H19" s="329"/>
      <c r="I19" s="329"/>
      <c r="J19" s="329"/>
      <c r="K19" s="329"/>
      <c r="L19" s="329"/>
      <c r="M19" s="329"/>
      <c r="N19" s="330"/>
      <c r="O19" s="343"/>
    </row>
    <row r="20" spans="1:15" s="316" customFormat="1" ht="20.100000000000001" customHeight="1">
      <c r="A20" s="598"/>
      <c r="B20" s="585" t="s">
        <v>70</v>
      </c>
      <c r="C20" s="317"/>
      <c r="D20" s="318"/>
      <c r="E20" s="319"/>
      <c r="F20" s="319"/>
      <c r="G20" s="319"/>
      <c r="H20" s="319"/>
      <c r="I20" s="319"/>
      <c r="J20" s="319"/>
      <c r="K20" s="319"/>
      <c r="L20" s="319"/>
      <c r="M20" s="319"/>
      <c r="N20" s="320"/>
      <c r="O20" s="321"/>
    </row>
    <row r="21" spans="1:15" s="316" customFormat="1" ht="6" customHeight="1">
      <c r="A21" s="598"/>
      <c r="B21" s="586"/>
      <c r="C21" s="332"/>
      <c r="D21" s="333"/>
      <c r="E21" s="324"/>
      <c r="F21" s="324"/>
      <c r="G21" s="324"/>
      <c r="H21" s="324"/>
      <c r="I21" s="324"/>
      <c r="J21" s="339"/>
      <c r="K21" s="339"/>
      <c r="L21" s="339"/>
      <c r="M21" s="339"/>
      <c r="N21" s="325"/>
      <c r="O21" s="326"/>
    </row>
    <row r="22" spans="1:15" s="316" customFormat="1" ht="20.100000000000001" customHeight="1">
      <c r="A22" s="598"/>
      <c r="B22" s="587"/>
      <c r="C22" s="327"/>
      <c r="D22" s="328"/>
      <c r="E22" s="329"/>
      <c r="F22" s="329"/>
      <c r="G22" s="329"/>
      <c r="H22" s="329"/>
      <c r="I22" s="329"/>
      <c r="J22" s="329"/>
      <c r="K22" s="329"/>
      <c r="L22" s="329"/>
      <c r="M22" s="329"/>
      <c r="N22" s="330"/>
      <c r="O22" s="331"/>
    </row>
    <row r="23" spans="1:15" s="316" customFormat="1" ht="20.100000000000001" customHeight="1">
      <c r="A23" s="598"/>
      <c r="B23" s="585" t="s">
        <v>71</v>
      </c>
      <c r="C23" s="317"/>
      <c r="D23" s="318"/>
      <c r="E23" s="319"/>
      <c r="F23" s="319"/>
      <c r="G23" s="319"/>
      <c r="H23" s="319"/>
      <c r="I23" s="319"/>
      <c r="J23" s="319"/>
      <c r="K23" s="319"/>
      <c r="L23" s="319"/>
      <c r="M23" s="319"/>
      <c r="N23" s="320"/>
      <c r="O23" s="321"/>
    </row>
    <row r="24" spans="1:15" s="316" customFormat="1" ht="6" customHeight="1">
      <c r="A24" s="598"/>
      <c r="B24" s="586"/>
      <c r="C24" s="332"/>
      <c r="D24" s="333"/>
      <c r="E24" s="324"/>
      <c r="F24" s="324"/>
      <c r="G24" s="324"/>
      <c r="H24" s="324"/>
      <c r="I24" s="324"/>
      <c r="J24" s="324"/>
      <c r="K24" s="324"/>
      <c r="L24" s="324"/>
      <c r="M24" s="339"/>
      <c r="N24" s="344"/>
      <c r="O24" s="326"/>
    </row>
    <row r="25" spans="1:15" s="316" customFormat="1" ht="20.100000000000001" customHeight="1" thickBot="1">
      <c r="A25" s="599"/>
      <c r="B25" s="588"/>
      <c r="C25" s="345"/>
      <c r="D25" s="346"/>
      <c r="E25" s="347"/>
      <c r="F25" s="347"/>
      <c r="G25" s="347"/>
      <c r="H25" s="347"/>
      <c r="I25" s="347"/>
      <c r="J25" s="347"/>
      <c r="K25" s="347"/>
      <c r="L25" s="347"/>
      <c r="M25" s="19"/>
      <c r="N25" s="348"/>
      <c r="O25" s="349"/>
    </row>
    <row r="62" spans="14:15" ht="14.25">
      <c r="N62" s="569"/>
      <c r="O62" s="569"/>
    </row>
  </sheetData>
  <mergeCells count="13">
    <mergeCell ref="A1:O1"/>
    <mergeCell ref="A3:A4"/>
    <mergeCell ref="B3:B4"/>
    <mergeCell ref="C3:N3"/>
    <mergeCell ref="O3:O4"/>
    <mergeCell ref="A5:A25"/>
    <mergeCell ref="B5:B7"/>
    <mergeCell ref="B8:B10"/>
    <mergeCell ref="B11:B13"/>
    <mergeCell ref="B14:B16"/>
    <mergeCell ref="B17:B19"/>
    <mergeCell ref="B20:B22"/>
    <mergeCell ref="B23:B25"/>
  </mergeCells>
  <phoneticPr fontId="2" type="noConversion"/>
  <printOptions horizontalCentered="1"/>
  <pageMargins left="0.59055118110236215" right="0.59055118110236215" top="0.78740157480314965" bottom="0.59055118110236215" header="0.51181102362204722" footer="0.1968503937007874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C62"/>
  <sheetViews>
    <sheetView view="pageBreakPreview" zoomScaleNormal="90" zoomScaleSheetLayoutView="100" workbookViewId="0">
      <selection activeCell="P47" sqref="P47"/>
    </sheetView>
  </sheetViews>
  <sheetFormatPr defaultColWidth="5.109375" defaultRowHeight="13.5"/>
  <cols>
    <col min="1" max="23" width="5" style="394" customWidth="1"/>
    <col min="24" max="16384" width="5.109375" style="394"/>
  </cols>
  <sheetData>
    <row r="1" spans="1:29" ht="65.099999999999994" customHeight="1">
      <c r="A1" s="614">
        <v>2026</v>
      </c>
      <c r="B1" s="615"/>
      <c r="C1" s="616">
        <v>0</v>
      </c>
      <c r="D1" s="616"/>
      <c r="E1" s="617">
        <v>0</v>
      </c>
      <c r="F1" s="617"/>
      <c r="G1" s="415" t="s">
        <v>674</v>
      </c>
      <c r="H1" s="611" t="s">
        <v>713</v>
      </c>
      <c r="I1" s="612"/>
      <c r="J1" s="611"/>
      <c r="K1" s="618"/>
      <c r="L1" s="611" t="s">
        <v>676</v>
      </c>
      <c r="M1" s="612"/>
      <c r="N1" s="611"/>
      <c r="O1" s="612"/>
      <c r="P1" s="611" t="s">
        <v>714</v>
      </c>
      <c r="Q1" s="612"/>
      <c r="R1" s="611"/>
      <c r="S1" s="612"/>
      <c r="T1" s="611" t="s">
        <v>675</v>
      </c>
      <c r="U1" s="612"/>
      <c r="V1" s="611"/>
      <c r="W1" s="613"/>
      <c r="X1" s="416"/>
    </row>
    <row r="2" spans="1:29" s="420" customFormat="1" ht="20.100000000000001" customHeight="1">
      <c r="A2" s="417"/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9"/>
    </row>
    <row r="3" spans="1:29" s="420" customFormat="1" ht="39.950000000000003" customHeight="1">
      <c r="A3" s="421"/>
      <c r="C3" s="605" t="str">
        <f>'1.설계설명서'!B4&amp;"(총괄분)"</f>
        <v>동명상수도(학명리) 급수구역 확장공사 GIS D/B 구축용역(총괄분)</v>
      </c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  <c r="T3" s="606"/>
      <c r="U3" s="607"/>
      <c r="V3" s="422"/>
      <c r="W3" s="423"/>
    </row>
    <row r="4" spans="1:29" s="420" customFormat="1" ht="20.100000000000001" customHeight="1">
      <c r="A4" s="421"/>
      <c r="B4" s="424"/>
      <c r="C4" s="424"/>
      <c r="D4" s="424"/>
      <c r="E4" s="424"/>
      <c r="F4" s="424"/>
      <c r="G4" s="424"/>
      <c r="H4" s="424"/>
      <c r="I4" s="424"/>
      <c r="J4" s="424"/>
      <c r="K4" s="424"/>
      <c r="L4" s="424"/>
      <c r="M4" s="424"/>
      <c r="N4" s="424"/>
      <c r="O4" s="424"/>
      <c r="P4" s="424"/>
      <c r="Q4" s="424"/>
      <c r="R4" s="424"/>
      <c r="S4" s="424"/>
      <c r="T4" s="424"/>
      <c r="U4" s="424"/>
      <c r="V4" s="424"/>
      <c r="W4" s="425"/>
    </row>
    <row r="5" spans="1:29" s="420" customFormat="1" ht="30" customHeight="1">
      <c r="A5" s="421"/>
      <c r="B5" s="424"/>
      <c r="C5" s="426"/>
      <c r="D5" s="427" t="s">
        <v>677</v>
      </c>
      <c r="E5" s="603" t="s">
        <v>678</v>
      </c>
      <c r="F5" s="603"/>
      <c r="G5" s="603"/>
      <c r="H5" s="462" t="str">
        <f>'1.설계설명서'!B8</f>
        <v>경상북도 칠곡군 동명면 학명리일원</v>
      </c>
      <c r="I5" s="428"/>
      <c r="J5" s="428"/>
      <c r="K5" s="427"/>
      <c r="L5" s="429"/>
      <c r="M5" s="429"/>
      <c r="N5" s="429"/>
      <c r="O5" s="429"/>
      <c r="P5" s="429"/>
      <c r="Q5" s="429"/>
      <c r="R5" s="429"/>
      <c r="S5" s="429"/>
      <c r="T5" s="429"/>
      <c r="U5" s="430"/>
      <c r="V5" s="430"/>
      <c r="W5" s="431"/>
      <c r="X5" s="432"/>
      <c r="Y5" s="432"/>
      <c r="Z5" s="432"/>
      <c r="AA5" s="432"/>
      <c r="AB5" s="432"/>
      <c r="AC5" s="432"/>
    </row>
    <row r="6" spans="1:29" s="420" customFormat="1" ht="20.100000000000001" customHeight="1">
      <c r="A6" s="421"/>
      <c r="B6" s="424"/>
      <c r="C6" s="426"/>
      <c r="D6" s="433"/>
      <c r="E6" s="433"/>
      <c r="F6" s="433"/>
      <c r="G6" s="433"/>
      <c r="H6" s="428"/>
      <c r="I6" s="428"/>
      <c r="J6" s="428"/>
      <c r="K6" s="429"/>
      <c r="L6" s="429"/>
      <c r="M6" s="429"/>
      <c r="N6" s="429"/>
      <c r="O6" s="429"/>
      <c r="P6" s="429"/>
      <c r="Q6" s="429"/>
      <c r="R6" s="429"/>
      <c r="S6" s="429"/>
      <c r="T6" s="429"/>
      <c r="U6" s="430"/>
      <c r="V6" s="430"/>
      <c r="W6" s="431"/>
      <c r="X6" s="432"/>
      <c r="Y6" s="432"/>
      <c r="Z6" s="432"/>
      <c r="AA6" s="432"/>
      <c r="AB6" s="432"/>
      <c r="AC6" s="432"/>
    </row>
    <row r="7" spans="1:29" s="420" customFormat="1" ht="30" customHeight="1">
      <c r="A7" s="421"/>
      <c r="B7" s="424"/>
      <c r="C7" s="426"/>
      <c r="D7" s="427" t="s">
        <v>677</v>
      </c>
      <c r="E7" s="603" t="s">
        <v>679</v>
      </c>
      <c r="F7" s="603"/>
      <c r="G7" s="603"/>
      <c r="H7" s="428"/>
      <c r="I7" s="428"/>
      <c r="J7" s="428"/>
      <c r="K7" s="427"/>
      <c r="L7" s="429"/>
      <c r="M7" s="429"/>
      <c r="N7" s="429"/>
      <c r="O7" s="429"/>
      <c r="P7" s="429"/>
      <c r="Q7" s="429"/>
      <c r="R7" s="429"/>
      <c r="S7" s="429"/>
      <c r="T7" s="429"/>
      <c r="U7" s="430"/>
      <c r="V7" s="430"/>
      <c r="W7" s="431"/>
      <c r="X7" s="432"/>
      <c r="Y7" s="432"/>
      <c r="Z7" s="432"/>
      <c r="AA7" s="432"/>
      <c r="AB7" s="432"/>
      <c r="AC7" s="432"/>
    </row>
    <row r="8" spans="1:29" s="420" customFormat="1" ht="30" customHeight="1">
      <c r="A8" s="421"/>
      <c r="B8" s="424"/>
      <c r="C8" s="426"/>
      <c r="D8" s="429"/>
      <c r="E8" s="461" t="str">
        <f>"    - 지하시설물도 작성 및 D/B구축: "&amp;'3.순용역비산출서'!D10&amp;"km"</f>
        <v xml:space="preserve">    - 지하시설물도 작성 및 D/B구축: 8.403km</v>
      </c>
      <c r="F8" s="426"/>
      <c r="G8" s="426"/>
      <c r="J8" s="428"/>
      <c r="K8" s="429"/>
      <c r="L8" s="429"/>
      <c r="M8" s="429"/>
      <c r="N8" s="429"/>
      <c r="O8" s="429"/>
      <c r="P8" s="429"/>
      <c r="Q8" s="429"/>
      <c r="R8" s="435"/>
      <c r="S8" s="429"/>
      <c r="T8" s="429"/>
      <c r="U8" s="430"/>
      <c r="V8" s="430"/>
      <c r="W8" s="431"/>
      <c r="X8" s="432"/>
      <c r="Y8" s="432"/>
      <c r="Z8" s="432"/>
      <c r="AA8" s="432"/>
      <c r="AB8" s="432"/>
      <c r="AC8" s="432"/>
    </row>
    <row r="9" spans="1:29" s="420" customFormat="1" ht="30" customHeight="1">
      <c r="A9" s="421"/>
      <c r="B9" s="424"/>
      <c r="C9" s="426"/>
      <c r="D9" s="429"/>
      <c r="F9" s="426"/>
      <c r="G9" s="426"/>
      <c r="J9" s="428"/>
      <c r="K9" s="429"/>
      <c r="L9" s="429"/>
      <c r="M9" s="429"/>
      <c r="N9" s="429"/>
      <c r="O9" s="429"/>
      <c r="P9" s="429"/>
      <c r="Q9" s="429"/>
      <c r="R9" s="435"/>
      <c r="S9" s="429"/>
      <c r="T9" s="429"/>
      <c r="U9" s="430"/>
      <c r="V9" s="430"/>
      <c r="W9" s="431"/>
      <c r="X9" s="432"/>
      <c r="Y9" s="432"/>
      <c r="Z9" s="432"/>
      <c r="AA9" s="432"/>
      <c r="AB9" s="432"/>
      <c r="AC9" s="432"/>
    </row>
    <row r="10" spans="1:29" s="420" customFormat="1" ht="30" customHeight="1">
      <c r="A10" s="421"/>
      <c r="B10" s="424"/>
      <c r="C10" s="426"/>
      <c r="D10" s="429"/>
      <c r="E10" s="434"/>
      <c r="F10" s="426"/>
      <c r="G10" s="426"/>
      <c r="J10" s="428"/>
      <c r="K10" s="429"/>
      <c r="L10" s="429"/>
      <c r="M10" s="429"/>
      <c r="N10" s="429"/>
      <c r="O10" s="429"/>
      <c r="P10" s="429"/>
      <c r="Q10" s="429"/>
      <c r="R10" s="435"/>
      <c r="S10" s="429"/>
      <c r="T10" s="429"/>
      <c r="U10" s="430"/>
      <c r="V10" s="430"/>
      <c r="W10" s="431"/>
      <c r="X10" s="432"/>
      <c r="Y10" s="432"/>
      <c r="Z10" s="432"/>
      <c r="AA10" s="432"/>
      <c r="AB10" s="432"/>
      <c r="AC10" s="432"/>
    </row>
    <row r="11" spans="1:29" s="420" customFormat="1" ht="30" customHeight="1">
      <c r="A11" s="421"/>
      <c r="B11" s="424"/>
      <c r="C11" s="426"/>
      <c r="D11" s="429"/>
      <c r="E11" s="434"/>
      <c r="F11" s="426"/>
      <c r="G11" s="426"/>
      <c r="J11" s="428"/>
      <c r="K11" s="429"/>
      <c r="L11" s="429"/>
      <c r="M11" s="429"/>
      <c r="N11" s="429"/>
      <c r="O11" s="429"/>
      <c r="P11" s="429"/>
      <c r="Q11" s="429"/>
      <c r="R11" s="435"/>
      <c r="S11" s="429"/>
      <c r="T11" s="429"/>
      <c r="U11" s="430"/>
      <c r="V11" s="430"/>
      <c r="W11" s="431"/>
      <c r="X11" s="432"/>
      <c r="Y11" s="432"/>
      <c r="Z11" s="432"/>
      <c r="AA11" s="432"/>
      <c r="AB11" s="432"/>
      <c r="AC11" s="432"/>
    </row>
    <row r="12" spans="1:29" s="436" customFormat="1" ht="21.95" customHeight="1">
      <c r="A12" s="421"/>
      <c r="B12" s="424"/>
      <c r="C12" s="426"/>
      <c r="D12" s="429"/>
      <c r="E12" s="434"/>
      <c r="F12" s="426"/>
      <c r="G12" s="426"/>
      <c r="H12" s="420"/>
      <c r="I12" s="420"/>
      <c r="J12" s="428"/>
      <c r="K12" s="429"/>
      <c r="L12" s="429"/>
      <c r="M12" s="429"/>
      <c r="N12" s="429"/>
      <c r="O12" s="429"/>
      <c r="P12" s="429"/>
      <c r="Q12" s="429"/>
      <c r="R12" s="429"/>
      <c r="S12" s="429"/>
      <c r="T12" s="429"/>
      <c r="U12" s="430"/>
      <c r="V12" s="430"/>
      <c r="W12" s="431"/>
      <c r="X12" s="432"/>
      <c r="Y12" s="432"/>
      <c r="Z12" s="432"/>
      <c r="AA12" s="432"/>
      <c r="AB12" s="432"/>
      <c r="AC12" s="432"/>
    </row>
    <row r="13" spans="1:29" ht="24.95" customHeight="1">
      <c r="A13" s="421"/>
      <c r="B13" s="424"/>
      <c r="C13" s="426"/>
      <c r="D13" s="429"/>
      <c r="E13" s="429"/>
      <c r="F13" s="429"/>
      <c r="G13" s="429"/>
      <c r="H13" s="416"/>
      <c r="I13" s="416"/>
      <c r="J13" s="416"/>
      <c r="K13" s="429"/>
      <c r="L13" s="429"/>
      <c r="M13" s="429"/>
      <c r="N13" s="429"/>
      <c r="O13" s="429"/>
      <c r="P13" s="429"/>
      <c r="Q13" s="429"/>
      <c r="R13" s="429"/>
      <c r="S13" s="429"/>
      <c r="T13" s="429"/>
      <c r="U13" s="430"/>
      <c r="V13" s="430"/>
      <c r="W13" s="431"/>
      <c r="X13" s="437"/>
      <c r="Y13" s="437"/>
      <c r="Z13" s="437"/>
      <c r="AA13" s="437"/>
      <c r="AB13" s="437"/>
      <c r="AC13" s="437"/>
    </row>
    <row r="14" spans="1:29" ht="35.1" customHeight="1">
      <c r="A14" s="421"/>
      <c r="B14" s="424"/>
      <c r="C14" s="426"/>
      <c r="D14" s="460" t="s">
        <v>677</v>
      </c>
      <c r="E14" s="604" t="s">
        <v>685</v>
      </c>
      <c r="F14" s="604"/>
      <c r="G14" s="604"/>
      <c r="H14" s="604"/>
      <c r="I14" s="604"/>
      <c r="J14" s="601">
        <f>'3.순용역비산출서'!G25</f>
        <v>145000000</v>
      </c>
      <c r="K14" s="601"/>
      <c r="L14" s="601"/>
      <c r="M14" s="601"/>
      <c r="N14" s="601"/>
      <c r="O14" s="602" t="str">
        <f>"일금"&amp;NUMBERSTRING(J14,1)&amp;"원정"</f>
        <v>일금일억사천오백만원정</v>
      </c>
      <c r="P14" s="602"/>
      <c r="Q14" s="602"/>
      <c r="R14" s="602"/>
      <c r="S14" s="602"/>
      <c r="T14" s="602"/>
      <c r="U14" s="602"/>
      <c r="V14" s="438"/>
      <c r="W14" s="439"/>
      <c r="X14" s="437"/>
      <c r="Y14" s="437"/>
      <c r="Z14" s="437"/>
      <c r="AA14" s="437"/>
      <c r="AB14" s="437"/>
      <c r="AC14" s="437"/>
    </row>
    <row r="15" spans="1:29" s="428" customFormat="1" ht="15" customHeight="1" thickBot="1">
      <c r="A15" s="440"/>
      <c r="B15" s="441"/>
      <c r="C15" s="442"/>
      <c r="D15" s="443"/>
      <c r="E15" s="608"/>
      <c r="F15" s="608"/>
      <c r="G15" s="608"/>
      <c r="H15" s="608"/>
      <c r="I15" s="608"/>
      <c r="J15" s="609"/>
      <c r="K15" s="609"/>
      <c r="L15" s="609"/>
      <c r="M15" s="609"/>
      <c r="N15" s="609"/>
      <c r="O15" s="610"/>
      <c r="P15" s="610"/>
      <c r="Q15" s="610"/>
      <c r="R15" s="610"/>
      <c r="S15" s="610"/>
      <c r="T15" s="610"/>
      <c r="U15" s="610"/>
      <c r="V15" s="444"/>
      <c r="W15" s="445"/>
      <c r="X15" s="432"/>
      <c r="Y15" s="432"/>
      <c r="Z15" s="432"/>
      <c r="AA15" s="432"/>
      <c r="AB15" s="432"/>
      <c r="AC15" s="432"/>
    </row>
    <row r="16" spans="1:29" s="420" customFormat="1" ht="21.95" customHeight="1">
      <c r="A16" s="428"/>
      <c r="B16" s="428"/>
      <c r="D16" s="428"/>
      <c r="E16" s="428"/>
      <c r="F16" s="428"/>
      <c r="G16" s="428"/>
      <c r="H16" s="428"/>
      <c r="I16" s="428"/>
      <c r="J16" s="428"/>
      <c r="K16" s="428"/>
      <c r="L16" s="428"/>
      <c r="M16" s="428"/>
      <c r="N16" s="428"/>
      <c r="O16" s="428"/>
      <c r="P16" s="428"/>
      <c r="Q16" s="428"/>
      <c r="R16" s="428"/>
      <c r="S16" s="428"/>
      <c r="T16" s="428"/>
      <c r="U16" s="432"/>
      <c r="V16" s="432"/>
      <c r="W16" s="432"/>
      <c r="X16" s="432"/>
      <c r="Y16" s="432"/>
      <c r="Z16" s="432"/>
      <c r="AA16" s="432"/>
      <c r="AB16" s="432"/>
      <c r="AC16" s="432"/>
    </row>
    <row r="17" spans="1:23" s="420" customFormat="1" ht="24.95" customHeight="1">
      <c r="A17" s="428"/>
      <c r="B17" s="428"/>
      <c r="C17" s="428"/>
      <c r="E17" s="600"/>
      <c r="F17" s="600"/>
      <c r="G17" s="600"/>
      <c r="H17" s="600"/>
      <c r="I17" s="600"/>
      <c r="L17" s="428"/>
      <c r="M17" s="428"/>
      <c r="N17" s="428"/>
      <c r="O17" s="428"/>
      <c r="P17" s="428"/>
      <c r="Q17" s="428"/>
      <c r="R17" s="428"/>
      <c r="S17" s="428"/>
      <c r="T17" s="428"/>
      <c r="U17" s="428"/>
      <c r="V17" s="428"/>
      <c r="W17" s="428"/>
    </row>
    <row r="18" spans="1:23" ht="20.25" customHeight="1">
      <c r="E18" s="600"/>
      <c r="F18" s="600"/>
      <c r="G18" s="600"/>
      <c r="H18" s="600"/>
      <c r="I18" s="600"/>
      <c r="L18" s="436"/>
      <c r="M18" s="436"/>
      <c r="N18" s="436"/>
    </row>
    <row r="19" spans="1:23" ht="20.25" customHeight="1">
      <c r="E19" s="600"/>
      <c r="F19" s="600"/>
      <c r="G19" s="600"/>
      <c r="H19" s="600"/>
      <c r="I19" s="600"/>
      <c r="L19" s="436"/>
      <c r="M19" s="436"/>
      <c r="N19" s="436"/>
    </row>
    <row r="20" spans="1:23" ht="20.25" customHeight="1">
      <c r="L20" s="436"/>
      <c r="M20" s="436"/>
      <c r="N20" s="436"/>
    </row>
    <row r="21" spans="1:23" ht="20.25" customHeight="1"/>
    <row r="22" spans="1:23" ht="20.25" customHeight="1"/>
    <row r="23" spans="1:23" ht="20.25" customHeight="1"/>
    <row r="24" spans="1:23" ht="20.25" customHeight="1"/>
    <row r="25" spans="1:23" ht="20.25" customHeight="1"/>
    <row r="26" spans="1:23" ht="20.25" customHeight="1"/>
    <row r="27" spans="1:23" ht="20.25" customHeight="1"/>
    <row r="28" spans="1:23" ht="20.25" customHeight="1"/>
    <row r="29" spans="1:23" ht="20.25" customHeight="1"/>
    <row r="30" spans="1:23" ht="20.25" customHeight="1"/>
    <row r="31" spans="1:23" ht="20.25" customHeight="1"/>
    <row r="32" spans="1:23" ht="20.25" customHeight="1"/>
    <row r="33" ht="20.25" customHeight="1"/>
    <row r="34" ht="20.25" customHeight="1"/>
    <row r="35" ht="20.25" customHeight="1"/>
    <row r="36" ht="20.25" customHeight="1"/>
    <row r="37" ht="20.25" customHeight="1"/>
    <row r="38" ht="20.25" customHeight="1"/>
    <row r="62" spans="14:15" ht="14.25">
      <c r="N62" s="569"/>
      <c r="O62" s="569"/>
    </row>
  </sheetData>
  <mergeCells count="23">
    <mergeCell ref="V1:W1"/>
    <mergeCell ref="L1:M1"/>
    <mergeCell ref="A1:B1"/>
    <mergeCell ref="C1:D1"/>
    <mergeCell ref="E1:F1"/>
    <mergeCell ref="H1:I1"/>
    <mergeCell ref="J1:K1"/>
    <mergeCell ref="N1:O1"/>
    <mergeCell ref="C3:U3"/>
    <mergeCell ref="E15:I15"/>
    <mergeCell ref="J15:N15"/>
    <mergeCell ref="O15:U15"/>
    <mergeCell ref="P1:Q1"/>
    <mergeCell ref="R1:S1"/>
    <mergeCell ref="T1:U1"/>
    <mergeCell ref="E17:I17"/>
    <mergeCell ref="J14:N14"/>
    <mergeCell ref="O14:U14"/>
    <mergeCell ref="E18:I18"/>
    <mergeCell ref="E19:I19"/>
    <mergeCell ref="E5:G5"/>
    <mergeCell ref="E7:G7"/>
    <mergeCell ref="E14:I14"/>
  </mergeCells>
  <phoneticPr fontId="2" type="noConversion"/>
  <printOptions horizontalCentered="1" verticalCentered="1"/>
  <pageMargins left="0.59055118110236227" right="0.59055118110236227" top="0.78740157480314965" bottom="0.78740157480314965" header="0.39370078740157483" footer="0.39370078740157483"/>
  <pageSetup paperSize="9" orientation="landscape" horizontalDpi="1200" verticalDpi="1200" r:id="rId1"/>
  <headerFooter alignWithMargins="0"/>
  <rowBreaks count="1" manualBreakCount="1">
    <brk id="1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Right="0"/>
  </sheetPr>
  <dimension ref="A1:EX72"/>
  <sheetViews>
    <sheetView showGridLines="0" view="pageBreakPreview" topLeftCell="A4" zoomScaleNormal="85" zoomScaleSheetLayoutView="100" workbookViewId="0">
      <selection activeCell="P47" sqref="P47"/>
    </sheetView>
  </sheetViews>
  <sheetFormatPr defaultRowHeight="13.5"/>
  <cols>
    <col min="1" max="1" width="7.109375" style="298" customWidth="1"/>
    <col min="2" max="2" width="22.77734375" style="298" customWidth="1"/>
    <col min="3" max="3" width="12.77734375" style="299" customWidth="1"/>
    <col min="4" max="4" width="8.33203125" style="305" customWidth="1"/>
    <col min="5" max="5" width="5.77734375" style="301" customWidth="1"/>
    <col min="6" max="6" width="9.33203125" style="306" customWidth="1"/>
    <col min="7" max="7" width="10.77734375" style="307" customWidth="1"/>
    <col min="8" max="8" width="9.33203125" style="306" customWidth="1"/>
    <col min="9" max="9" width="10.77734375" style="306" customWidth="1"/>
    <col min="10" max="10" width="9.33203125" style="306" customWidth="1"/>
    <col min="11" max="11" width="10.77734375" style="307" customWidth="1"/>
    <col min="12" max="12" width="9.33203125" style="306" customWidth="1"/>
    <col min="13" max="13" width="10.77734375" style="307" customWidth="1"/>
    <col min="14" max="14" width="10.77734375" style="299" customWidth="1"/>
    <col min="15" max="15" width="8.88671875" style="293"/>
    <col min="16" max="16" width="11.44140625" style="293" bestFit="1" customWidth="1"/>
    <col min="17" max="17" width="13.21875" style="293" bestFit="1" customWidth="1"/>
    <col min="18" max="16384" width="8.88671875" style="293"/>
  </cols>
  <sheetData>
    <row r="1" spans="1:154" ht="30" customHeight="1">
      <c r="A1" s="623" t="s">
        <v>114</v>
      </c>
      <c r="B1" s="623"/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</row>
    <row r="2" spans="1:154" ht="24.95" customHeight="1" thickBot="1">
      <c r="A2" s="294" t="str">
        <f>'2.예정공정표'!A2</f>
        <v>용역명 : 동명상수도(학명리) 급수구역 확장공사 GIS D/B 구축용역</v>
      </c>
      <c r="B2" s="295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</row>
    <row r="3" spans="1:154" s="297" customFormat="1" ht="24.95" customHeight="1">
      <c r="A3" s="626" t="s">
        <v>227</v>
      </c>
      <c r="B3" s="634" t="s">
        <v>434</v>
      </c>
      <c r="C3" s="628" t="s">
        <v>433</v>
      </c>
      <c r="D3" s="630" t="s">
        <v>16</v>
      </c>
      <c r="E3" s="632" t="s">
        <v>17</v>
      </c>
      <c r="F3" s="492" t="s">
        <v>429</v>
      </c>
      <c r="G3" s="493"/>
      <c r="H3" s="492" t="s">
        <v>430</v>
      </c>
      <c r="I3" s="492"/>
      <c r="J3" s="492" t="s">
        <v>431</v>
      </c>
      <c r="K3" s="493"/>
      <c r="L3" s="492" t="s">
        <v>432</v>
      </c>
      <c r="M3" s="493"/>
      <c r="N3" s="624" t="s">
        <v>426</v>
      </c>
      <c r="O3" s="239"/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  <c r="AC3" s="239"/>
      <c r="AD3" s="239"/>
      <c r="AE3" s="239"/>
      <c r="AF3" s="239"/>
      <c r="AG3" s="239"/>
      <c r="AH3" s="239"/>
      <c r="AI3" s="239"/>
      <c r="AJ3" s="239"/>
      <c r="AK3" s="239"/>
      <c r="AL3" s="239"/>
      <c r="AM3" s="239"/>
      <c r="AN3" s="239"/>
      <c r="AO3" s="239"/>
      <c r="AP3" s="239"/>
      <c r="AQ3" s="239"/>
      <c r="AR3" s="239"/>
      <c r="AS3" s="239"/>
      <c r="AT3" s="239"/>
      <c r="AU3" s="239"/>
      <c r="AV3" s="239"/>
      <c r="AW3" s="239"/>
      <c r="AX3" s="239"/>
      <c r="AY3" s="239"/>
      <c r="AZ3" s="239"/>
      <c r="BA3" s="239"/>
      <c r="BB3" s="239"/>
      <c r="BC3" s="239"/>
      <c r="BD3" s="239"/>
      <c r="BE3" s="239"/>
      <c r="BF3" s="239"/>
      <c r="BG3" s="239"/>
      <c r="BH3" s="239"/>
      <c r="BI3" s="239"/>
      <c r="BJ3" s="239"/>
      <c r="BK3" s="239"/>
      <c r="BL3" s="239"/>
      <c r="BM3" s="239"/>
      <c r="BN3" s="239"/>
      <c r="BO3" s="239"/>
      <c r="BP3" s="239"/>
      <c r="BQ3" s="239"/>
      <c r="BR3" s="239"/>
      <c r="BS3" s="239"/>
      <c r="BT3" s="239"/>
      <c r="BU3" s="239"/>
      <c r="BV3" s="239"/>
      <c r="BW3" s="239"/>
      <c r="BX3" s="239"/>
      <c r="BY3" s="239"/>
      <c r="BZ3" s="239"/>
      <c r="CA3" s="239"/>
      <c r="CB3" s="239"/>
      <c r="CC3" s="239"/>
      <c r="CD3" s="239"/>
      <c r="CE3" s="239"/>
      <c r="CF3" s="239"/>
      <c r="CG3" s="239"/>
      <c r="CH3" s="239"/>
      <c r="CI3" s="239"/>
      <c r="CJ3" s="239"/>
      <c r="CK3" s="239"/>
      <c r="CL3" s="239"/>
      <c r="CM3" s="239"/>
      <c r="CN3" s="239"/>
      <c r="CO3" s="239"/>
      <c r="CP3" s="239"/>
      <c r="CQ3" s="239"/>
      <c r="CR3" s="239"/>
      <c r="CS3" s="239"/>
      <c r="CT3" s="239"/>
      <c r="CU3" s="239"/>
      <c r="CV3" s="239"/>
      <c r="CW3" s="239"/>
      <c r="CX3" s="239"/>
      <c r="CY3" s="239"/>
      <c r="CZ3" s="239"/>
      <c r="DA3" s="239"/>
      <c r="DB3" s="239"/>
      <c r="DC3" s="239"/>
      <c r="DD3" s="239"/>
      <c r="DE3" s="239"/>
      <c r="DF3" s="239"/>
      <c r="DG3" s="239"/>
      <c r="DH3" s="239"/>
      <c r="DI3" s="239"/>
      <c r="DJ3" s="239"/>
      <c r="DK3" s="239"/>
      <c r="DL3" s="239"/>
      <c r="DM3" s="239"/>
      <c r="DN3" s="239"/>
      <c r="DO3" s="239"/>
      <c r="DP3" s="239"/>
      <c r="DQ3" s="239"/>
      <c r="DR3" s="239"/>
      <c r="DS3" s="239"/>
      <c r="DT3" s="239"/>
      <c r="DU3" s="239"/>
      <c r="DV3" s="239"/>
      <c r="DW3" s="239"/>
      <c r="DX3" s="239"/>
      <c r="DY3" s="239"/>
      <c r="DZ3" s="239"/>
      <c r="EA3" s="239"/>
      <c r="EB3" s="239"/>
      <c r="EC3" s="239"/>
      <c r="ED3" s="239"/>
      <c r="EE3" s="239"/>
      <c r="EF3" s="239"/>
      <c r="EG3" s="239"/>
      <c r="EH3" s="239"/>
      <c r="EI3" s="239"/>
      <c r="EJ3" s="239"/>
      <c r="EK3" s="239"/>
      <c r="EL3" s="239"/>
      <c r="EM3" s="239"/>
      <c r="EN3" s="239"/>
      <c r="EO3" s="239"/>
      <c r="EP3" s="239"/>
      <c r="EQ3" s="239"/>
      <c r="ER3" s="239"/>
      <c r="ES3" s="239"/>
      <c r="ET3" s="239"/>
      <c r="EU3" s="239"/>
      <c r="EV3" s="239"/>
      <c r="EW3" s="239"/>
      <c r="EX3" s="239"/>
    </row>
    <row r="4" spans="1:154" s="297" customFormat="1" ht="24.95" customHeight="1" thickBot="1">
      <c r="A4" s="627"/>
      <c r="B4" s="635"/>
      <c r="C4" s="629"/>
      <c r="D4" s="631"/>
      <c r="E4" s="633"/>
      <c r="F4" s="516" t="s">
        <v>428</v>
      </c>
      <c r="G4" s="517" t="s">
        <v>427</v>
      </c>
      <c r="H4" s="516" t="s">
        <v>428</v>
      </c>
      <c r="I4" s="517" t="s">
        <v>427</v>
      </c>
      <c r="J4" s="516" t="s">
        <v>428</v>
      </c>
      <c r="K4" s="517" t="s">
        <v>427</v>
      </c>
      <c r="L4" s="516" t="s">
        <v>428</v>
      </c>
      <c r="M4" s="517" t="s">
        <v>427</v>
      </c>
      <c r="N4" s="625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239"/>
      <c r="AK4" s="239"/>
      <c r="AL4" s="239"/>
      <c r="AM4" s="239"/>
      <c r="AN4" s="239"/>
      <c r="AO4" s="239"/>
      <c r="AP4" s="239"/>
      <c r="AQ4" s="239"/>
      <c r="AR4" s="239"/>
      <c r="AS4" s="239"/>
      <c r="AT4" s="239"/>
      <c r="AU4" s="239"/>
      <c r="AV4" s="239"/>
      <c r="AW4" s="239"/>
      <c r="AX4" s="239"/>
      <c r="AY4" s="239"/>
      <c r="AZ4" s="239"/>
      <c r="BA4" s="239"/>
      <c r="BB4" s="239"/>
      <c r="BC4" s="239"/>
      <c r="BD4" s="239"/>
      <c r="BE4" s="239"/>
      <c r="BF4" s="239"/>
      <c r="BG4" s="239"/>
      <c r="BH4" s="239"/>
      <c r="BI4" s="239"/>
      <c r="BJ4" s="239"/>
      <c r="BK4" s="239"/>
      <c r="BL4" s="239"/>
      <c r="BM4" s="239"/>
      <c r="BN4" s="239"/>
      <c r="BO4" s="239"/>
      <c r="BP4" s="239"/>
      <c r="BQ4" s="239"/>
      <c r="BR4" s="239"/>
      <c r="BS4" s="239"/>
      <c r="BT4" s="239"/>
      <c r="BU4" s="239"/>
      <c r="BV4" s="239"/>
      <c r="BW4" s="239"/>
      <c r="BX4" s="239"/>
      <c r="BY4" s="239"/>
      <c r="BZ4" s="239"/>
      <c r="CA4" s="239"/>
      <c r="CB4" s="239"/>
      <c r="CC4" s="239"/>
      <c r="CD4" s="239"/>
      <c r="CE4" s="239"/>
      <c r="CF4" s="239"/>
      <c r="CG4" s="239"/>
      <c r="CH4" s="239"/>
      <c r="CI4" s="239"/>
      <c r="CJ4" s="239"/>
      <c r="CK4" s="239"/>
      <c r="CL4" s="239"/>
      <c r="CM4" s="239"/>
      <c r="CN4" s="239"/>
      <c r="CO4" s="239"/>
      <c r="CP4" s="239"/>
      <c r="CQ4" s="239"/>
      <c r="CR4" s="239"/>
      <c r="CS4" s="239"/>
      <c r="CT4" s="239"/>
      <c r="CU4" s="239"/>
      <c r="CV4" s="239"/>
      <c r="CW4" s="239"/>
      <c r="CX4" s="239"/>
      <c r="CY4" s="239"/>
      <c r="CZ4" s="239"/>
      <c r="DA4" s="239"/>
      <c r="DB4" s="239"/>
      <c r="DC4" s="239"/>
      <c r="DD4" s="239"/>
      <c r="DE4" s="239"/>
      <c r="DF4" s="239"/>
      <c r="DG4" s="239"/>
      <c r="DH4" s="239"/>
      <c r="DI4" s="239"/>
      <c r="DJ4" s="239"/>
      <c r="DK4" s="239"/>
      <c r="DL4" s="239"/>
      <c r="DM4" s="239"/>
      <c r="DN4" s="239"/>
      <c r="DO4" s="239"/>
      <c r="DP4" s="239"/>
      <c r="DQ4" s="239"/>
      <c r="DR4" s="239"/>
      <c r="DS4" s="239"/>
      <c r="DT4" s="239"/>
      <c r="DU4" s="239"/>
      <c r="DV4" s="239"/>
      <c r="DW4" s="239"/>
      <c r="DX4" s="239"/>
      <c r="DY4" s="239"/>
      <c r="DZ4" s="239"/>
      <c r="EA4" s="239"/>
      <c r="EB4" s="239"/>
      <c r="EC4" s="239"/>
      <c r="ED4" s="239"/>
      <c r="EE4" s="239"/>
      <c r="EF4" s="239"/>
      <c r="EG4" s="239"/>
      <c r="EH4" s="239"/>
      <c r="EI4" s="239"/>
      <c r="EJ4" s="239"/>
      <c r="EK4" s="239"/>
      <c r="EL4" s="239"/>
      <c r="EM4" s="239"/>
      <c r="EN4" s="239"/>
      <c r="EO4" s="239"/>
      <c r="EP4" s="239"/>
      <c r="EQ4" s="239"/>
      <c r="ER4" s="239"/>
      <c r="ES4" s="239"/>
      <c r="ET4" s="239"/>
      <c r="EU4" s="239"/>
      <c r="EV4" s="239"/>
      <c r="EW4" s="239"/>
      <c r="EX4" s="239"/>
    </row>
    <row r="5" spans="1:154" s="297" customFormat="1" ht="23.1" customHeight="1" thickTop="1">
      <c r="A5" s="509" t="s">
        <v>680</v>
      </c>
      <c r="B5" s="510" t="s">
        <v>683</v>
      </c>
      <c r="C5" s="511"/>
      <c r="D5" s="512"/>
      <c r="E5" s="511"/>
      <c r="F5" s="513"/>
      <c r="G5" s="514">
        <f t="shared" ref="G5:G22" si="0">SUM(I5,K5,M5)</f>
        <v>131818182</v>
      </c>
      <c r="H5" s="513"/>
      <c r="I5" s="514">
        <f>SUM(I6,I19,I20,I21,I22)</f>
        <v>47058580</v>
      </c>
      <c r="J5" s="514"/>
      <c r="K5" s="514">
        <f>SUM(K6,K19,K20,K21,K22)</f>
        <v>153000</v>
      </c>
      <c r="L5" s="514"/>
      <c r="M5" s="514">
        <f>SUM(M6,M19,M20,M21,M22)</f>
        <v>84606602</v>
      </c>
      <c r="N5" s="515"/>
      <c r="Q5" s="451"/>
    </row>
    <row r="6" spans="1:154" s="297" customFormat="1" ht="23.1" customHeight="1">
      <c r="A6" s="496" t="s">
        <v>645</v>
      </c>
      <c r="B6" s="452" t="s">
        <v>639</v>
      </c>
      <c r="C6" s="449"/>
      <c r="D6" s="450"/>
      <c r="E6" s="449"/>
      <c r="F6" s="308"/>
      <c r="G6" s="311">
        <f t="shared" si="0"/>
        <v>55813696</v>
      </c>
      <c r="H6" s="308"/>
      <c r="I6" s="311">
        <f>+SUM(I7,I8,I15,I16,I17,I18)</f>
        <v>47058580</v>
      </c>
      <c r="J6" s="311"/>
      <c r="K6" s="311">
        <f>+SUM(K7,K8,K15,K16,K17,K18)</f>
        <v>153000</v>
      </c>
      <c r="L6" s="311"/>
      <c r="M6" s="311">
        <f>+SUM(M7,M8,M15,M16,M17,M18)</f>
        <v>8602116</v>
      </c>
      <c r="N6" s="495"/>
    </row>
    <row r="7" spans="1:154" s="297" customFormat="1" ht="23.1" customHeight="1">
      <c r="A7" s="497">
        <v>1</v>
      </c>
      <c r="B7" s="453" t="s">
        <v>507</v>
      </c>
      <c r="C7" s="449"/>
      <c r="D7" s="308">
        <f>'6.수량산출서'!G4</f>
        <v>17</v>
      </c>
      <c r="E7" s="449" t="s">
        <v>123</v>
      </c>
      <c r="F7" s="308">
        <f>SUM(H7,J7,L7)</f>
        <v>551057</v>
      </c>
      <c r="G7" s="308">
        <f t="shared" si="0"/>
        <v>9367969</v>
      </c>
      <c r="H7" s="308">
        <f>'4.일위대가표'!F6</f>
        <v>407119</v>
      </c>
      <c r="I7" s="308">
        <f>INT(+H7*D7)</f>
        <v>6921023</v>
      </c>
      <c r="J7" s="308">
        <f>'4.일위대가표'!H20</f>
        <v>9000</v>
      </c>
      <c r="K7" s="308">
        <f>INT(+J7*D7)</f>
        <v>153000</v>
      </c>
      <c r="L7" s="308">
        <f>'4.일위대가표'!J20</f>
        <v>134938</v>
      </c>
      <c r="M7" s="308">
        <f>INT(+L7*D7)</f>
        <v>2293946</v>
      </c>
      <c r="N7" s="498" t="s">
        <v>501</v>
      </c>
    </row>
    <row r="8" spans="1:154" s="297" customFormat="1" ht="23.1" customHeight="1">
      <c r="A8" s="497">
        <v>2</v>
      </c>
      <c r="B8" s="453" t="s">
        <v>623</v>
      </c>
      <c r="C8" s="449"/>
      <c r="D8" s="308"/>
      <c r="E8" s="449"/>
      <c r="F8" s="308"/>
      <c r="G8" s="308">
        <f t="shared" si="0"/>
        <v>41455467</v>
      </c>
      <c r="H8" s="308"/>
      <c r="I8" s="308">
        <f>SUM(I9:I14)</f>
        <v>35390611</v>
      </c>
      <c r="J8" s="308"/>
      <c r="K8" s="308">
        <f>SUM(K9:K14)</f>
        <v>0</v>
      </c>
      <c r="L8" s="308"/>
      <c r="M8" s="308">
        <f>SUM(M9:M14)</f>
        <v>6064856</v>
      </c>
      <c r="N8" s="498"/>
    </row>
    <row r="9" spans="1:154" s="297" customFormat="1" ht="23.1" customHeight="1">
      <c r="A9" s="497">
        <v>2.1</v>
      </c>
      <c r="B9" s="453" t="s">
        <v>613</v>
      </c>
      <c r="C9" s="449"/>
      <c r="D9" s="309">
        <v>1</v>
      </c>
      <c r="E9" s="449" t="s">
        <v>612</v>
      </c>
      <c r="F9" s="308">
        <f t="shared" ref="F9:F19" si="1">SUM(H9,J9,L9)</f>
        <v>526751</v>
      </c>
      <c r="G9" s="308">
        <f t="shared" si="0"/>
        <v>526751</v>
      </c>
      <c r="H9" s="308">
        <f>'4.일위대가표'!E28</f>
        <v>526751</v>
      </c>
      <c r="I9" s="308">
        <f t="shared" ref="I9:I19" si="2">INT(+H9*D9)</f>
        <v>526751</v>
      </c>
      <c r="J9" s="308">
        <f>'4.일위대가표'!G28</f>
        <v>0</v>
      </c>
      <c r="K9" s="308">
        <f t="shared" ref="K9:K19" si="3">INT(+J9*D9)</f>
        <v>0</v>
      </c>
      <c r="L9" s="308">
        <f>'4.일위대가표'!I28</f>
        <v>0</v>
      </c>
      <c r="M9" s="308">
        <f t="shared" ref="M9:M19" si="4">INT(+L9*D9)</f>
        <v>0</v>
      </c>
      <c r="N9" s="498" t="s">
        <v>540</v>
      </c>
    </row>
    <row r="10" spans="1:154" s="297" customFormat="1" ht="23.1" customHeight="1">
      <c r="A10" s="497">
        <v>2.2000000000000002</v>
      </c>
      <c r="B10" s="453" t="s">
        <v>614</v>
      </c>
      <c r="C10" s="449"/>
      <c r="D10" s="310">
        <f>'6.수량산출서'!G5</f>
        <v>8.4030000000000005</v>
      </c>
      <c r="E10" s="449" t="s">
        <v>619</v>
      </c>
      <c r="F10" s="308">
        <f t="shared" si="1"/>
        <v>400861</v>
      </c>
      <c r="G10" s="308">
        <f t="shared" si="0"/>
        <v>3368434</v>
      </c>
      <c r="H10" s="308">
        <f>'4.일위대가표'!E29</f>
        <v>400861</v>
      </c>
      <c r="I10" s="308">
        <f t="shared" si="2"/>
        <v>3368434</v>
      </c>
      <c r="J10" s="308">
        <f>'4.일위대가표'!G29</f>
        <v>0</v>
      </c>
      <c r="K10" s="308">
        <f t="shared" si="3"/>
        <v>0</v>
      </c>
      <c r="L10" s="308">
        <f>'4.일위대가표'!I29</f>
        <v>0</v>
      </c>
      <c r="M10" s="308">
        <f t="shared" si="4"/>
        <v>0</v>
      </c>
      <c r="N10" s="498" t="s">
        <v>620</v>
      </c>
    </row>
    <row r="11" spans="1:154" s="297" customFormat="1" ht="23.1" customHeight="1">
      <c r="A11" s="497">
        <v>2.2999999999999998</v>
      </c>
      <c r="B11" s="453" t="s">
        <v>616</v>
      </c>
      <c r="C11" s="449"/>
      <c r="D11" s="309">
        <v>0</v>
      </c>
      <c r="E11" s="449" t="s">
        <v>619</v>
      </c>
      <c r="F11" s="308">
        <f t="shared" si="1"/>
        <v>0</v>
      </c>
      <c r="G11" s="308">
        <f t="shared" si="0"/>
        <v>0</v>
      </c>
      <c r="H11" s="308">
        <f>'4.일위대가표'!E30</f>
        <v>0</v>
      </c>
      <c r="I11" s="308">
        <f t="shared" si="2"/>
        <v>0</v>
      </c>
      <c r="J11" s="308">
        <f>'4.일위대가표'!G30</f>
        <v>0</v>
      </c>
      <c r="K11" s="308">
        <f t="shared" si="3"/>
        <v>0</v>
      </c>
      <c r="L11" s="308">
        <f>'4.일위대가표'!I30</f>
        <v>0</v>
      </c>
      <c r="M11" s="308">
        <f t="shared" si="4"/>
        <v>0</v>
      </c>
      <c r="N11" s="498" t="s">
        <v>620</v>
      </c>
    </row>
    <row r="12" spans="1:154" s="297" customFormat="1" ht="23.1" customHeight="1">
      <c r="A12" s="497">
        <v>2.4</v>
      </c>
      <c r="B12" s="453" t="s">
        <v>615</v>
      </c>
      <c r="C12" s="449"/>
      <c r="D12" s="310">
        <f>'6.수량산출서'!G5</f>
        <v>8.4030000000000005</v>
      </c>
      <c r="E12" s="449" t="s">
        <v>619</v>
      </c>
      <c r="F12" s="308">
        <f t="shared" si="1"/>
        <v>2414733</v>
      </c>
      <c r="G12" s="308">
        <f t="shared" si="0"/>
        <v>20291000</v>
      </c>
      <c r="H12" s="308">
        <f>'4.일위대가표'!E31</f>
        <v>1692984</v>
      </c>
      <c r="I12" s="308">
        <f t="shared" si="2"/>
        <v>14226144</v>
      </c>
      <c r="J12" s="308">
        <f>'4.일위대가표'!G31</f>
        <v>0</v>
      </c>
      <c r="K12" s="308">
        <f t="shared" si="3"/>
        <v>0</v>
      </c>
      <c r="L12" s="308">
        <f>'4.일위대가표'!I31</f>
        <v>721749</v>
      </c>
      <c r="M12" s="308">
        <f t="shared" si="4"/>
        <v>6064856</v>
      </c>
      <c r="N12" s="498" t="s">
        <v>620</v>
      </c>
    </row>
    <row r="13" spans="1:154" s="297" customFormat="1" ht="23.1" customHeight="1">
      <c r="A13" s="497">
        <v>2.5</v>
      </c>
      <c r="B13" s="453" t="s">
        <v>617</v>
      </c>
      <c r="C13" s="449"/>
      <c r="D13" s="310">
        <f>'6.수량산출서'!G5</f>
        <v>8.4030000000000005</v>
      </c>
      <c r="E13" s="449" t="s">
        <v>619</v>
      </c>
      <c r="F13" s="308">
        <f t="shared" si="1"/>
        <v>741375</v>
      </c>
      <c r="G13" s="308">
        <f t="shared" si="0"/>
        <v>6229774</v>
      </c>
      <c r="H13" s="308">
        <f>'4.일위대가표'!E32</f>
        <v>741375</v>
      </c>
      <c r="I13" s="308">
        <f t="shared" si="2"/>
        <v>6229774</v>
      </c>
      <c r="J13" s="308">
        <f>'4.일위대가표'!G32</f>
        <v>0</v>
      </c>
      <c r="K13" s="308">
        <f t="shared" si="3"/>
        <v>0</v>
      </c>
      <c r="L13" s="308">
        <f>'4.일위대가표'!I32</f>
        <v>0</v>
      </c>
      <c r="M13" s="308">
        <f t="shared" si="4"/>
        <v>0</v>
      </c>
      <c r="N13" s="498" t="s">
        <v>620</v>
      </c>
    </row>
    <row r="14" spans="1:154" s="297" customFormat="1" ht="23.1" customHeight="1">
      <c r="A14" s="497">
        <v>2.6</v>
      </c>
      <c r="B14" s="453" t="s">
        <v>618</v>
      </c>
      <c r="C14" s="449"/>
      <c r="D14" s="310">
        <f>'6.수량산출서'!G5</f>
        <v>8.4030000000000005</v>
      </c>
      <c r="E14" s="449" t="s">
        <v>619</v>
      </c>
      <c r="F14" s="308">
        <f t="shared" si="1"/>
        <v>1313758</v>
      </c>
      <c r="G14" s="308">
        <f t="shared" si="0"/>
        <v>11039508</v>
      </c>
      <c r="H14" s="308">
        <f>'4.일위대가표'!E33</f>
        <v>1313758</v>
      </c>
      <c r="I14" s="308">
        <f t="shared" si="2"/>
        <v>11039508</v>
      </c>
      <c r="J14" s="308">
        <f>'4.일위대가표'!G33</f>
        <v>0</v>
      </c>
      <c r="K14" s="308">
        <f t="shared" si="3"/>
        <v>0</v>
      </c>
      <c r="L14" s="308">
        <f>'4.일위대가표'!I33</f>
        <v>0</v>
      </c>
      <c r="M14" s="308">
        <f t="shared" si="4"/>
        <v>0</v>
      </c>
      <c r="N14" s="498" t="s">
        <v>620</v>
      </c>
    </row>
    <row r="15" spans="1:154" s="297" customFormat="1" ht="23.1" customHeight="1">
      <c r="A15" s="499">
        <v>3</v>
      </c>
      <c r="B15" s="453" t="s">
        <v>502</v>
      </c>
      <c r="C15" s="449"/>
      <c r="D15" s="310">
        <f>'6.수량산출서'!G6</f>
        <v>8.4030000000000005</v>
      </c>
      <c r="E15" s="449" t="s">
        <v>226</v>
      </c>
      <c r="F15" s="308">
        <f t="shared" si="1"/>
        <v>328711</v>
      </c>
      <c r="G15" s="308">
        <f t="shared" si="0"/>
        <v>2762157</v>
      </c>
      <c r="H15" s="308">
        <f>'4.일위대가표'!F158</f>
        <v>321883</v>
      </c>
      <c r="I15" s="308">
        <f t="shared" si="2"/>
        <v>2704782</v>
      </c>
      <c r="J15" s="308">
        <f>'4.일위대가표'!H158</f>
        <v>0</v>
      </c>
      <c r="K15" s="308">
        <f t="shared" si="3"/>
        <v>0</v>
      </c>
      <c r="L15" s="308">
        <f>'4.일위대가표'!J158</f>
        <v>6828</v>
      </c>
      <c r="M15" s="308">
        <f t="shared" si="4"/>
        <v>57375</v>
      </c>
      <c r="N15" s="498" t="s">
        <v>541</v>
      </c>
    </row>
    <row r="16" spans="1:154" s="297" customFormat="1" ht="23.1" customHeight="1">
      <c r="A16" s="499">
        <v>4</v>
      </c>
      <c r="B16" s="453" t="s">
        <v>503</v>
      </c>
      <c r="C16" s="449"/>
      <c r="D16" s="310">
        <f>'6.수량산출서'!G7</f>
        <v>8.4030000000000005</v>
      </c>
      <c r="E16" s="449" t="s">
        <v>226</v>
      </c>
      <c r="F16" s="308">
        <f t="shared" si="1"/>
        <v>247900</v>
      </c>
      <c r="G16" s="308">
        <f t="shared" si="0"/>
        <v>2083103</v>
      </c>
      <c r="H16" s="308">
        <f>'4.일위대가표'!F177</f>
        <v>243028</v>
      </c>
      <c r="I16" s="308">
        <f t="shared" si="2"/>
        <v>2042164</v>
      </c>
      <c r="J16" s="308">
        <f>'4.일위대가표'!H177</f>
        <v>0</v>
      </c>
      <c r="K16" s="308">
        <f t="shared" si="3"/>
        <v>0</v>
      </c>
      <c r="L16" s="308">
        <f>'4.일위대가표'!J177</f>
        <v>4872</v>
      </c>
      <c r="M16" s="308">
        <f t="shared" si="4"/>
        <v>40939</v>
      </c>
      <c r="N16" s="498" t="s">
        <v>542</v>
      </c>
    </row>
    <row r="17" spans="1:17" s="297" customFormat="1" ht="23.1" hidden="1" customHeight="1">
      <c r="A17" s="499">
        <v>5</v>
      </c>
      <c r="B17" s="453" t="s">
        <v>229</v>
      </c>
      <c r="C17" s="449"/>
      <c r="D17" s="310">
        <v>0</v>
      </c>
      <c r="E17" s="449" t="s">
        <v>151</v>
      </c>
      <c r="F17" s="308">
        <f t="shared" si="1"/>
        <v>1174913</v>
      </c>
      <c r="G17" s="308">
        <f t="shared" si="0"/>
        <v>0</v>
      </c>
      <c r="H17" s="308">
        <f>'4.일위대가표'!F196</f>
        <v>1149532</v>
      </c>
      <c r="I17" s="308">
        <f t="shared" si="2"/>
        <v>0</v>
      </c>
      <c r="J17" s="308">
        <f>'4.일위대가표'!H196</f>
        <v>0</v>
      </c>
      <c r="K17" s="308">
        <f t="shared" si="3"/>
        <v>0</v>
      </c>
      <c r="L17" s="308">
        <f>'4.일위대가표'!J196</f>
        <v>25381</v>
      </c>
      <c r="M17" s="308">
        <f t="shared" si="4"/>
        <v>0</v>
      </c>
      <c r="N17" s="498" t="s">
        <v>543</v>
      </c>
    </row>
    <row r="18" spans="1:17" s="297" customFormat="1" ht="23.1" customHeight="1" thickBot="1">
      <c r="A18" s="499">
        <v>5</v>
      </c>
      <c r="B18" s="453" t="s">
        <v>621</v>
      </c>
      <c r="C18" s="449"/>
      <c r="D18" s="308">
        <v>1</v>
      </c>
      <c r="E18" s="449" t="s">
        <v>612</v>
      </c>
      <c r="F18" s="308">
        <f t="shared" si="1"/>
        <v>145000</v>
      </c>
      <c r="G18" s="308">
        <f t="shared" si="0"/>
        <v>145000</v>
      </c>
      <c r="H18" s="308">
        <f>'4.일위대가표'!F215</f>
        <v>0</v>
      </c>
      <c r="I18" s="308">
        <f t="shared" si="2"/>
        <v>0</v>
      </c>
      <c r="J18" s="308">
        <f>'4.일위대가표'!H215</f>
        <v>0</v>
      </c>
      <c r="K18" s="308">
        <f t="shared" si="3"/>
        <v>0</v>
      </c>
      <c r="L18" s="308">
        <f>'4.일위대가표'!J215</f>
        <v>145000</v>
      </c>
      <c r="M18" s="308">
        <f t="shared" si="4"/>
        <v>145000</v>
      </c>
      <c r="N18" s="498" t="s">
        <v>622</v>
      </c>
    </row>
    <row r="19" spans="1:17" s="297" customFormat="1" ht="23.1" customHeight="1" thickBot="1">
      <c r="A19" s="496" t="s">
        <v>646</v>
      </c>
      <c r="B19" s="454" t="s">
        <v>587</v>
      </c>
      <c r="C19" s="449"/>
      <c r="D19" s="308">
        <v>1</v>
      </c>
      <c r="E19" s="449" t="s">
        <v>588</v>
      </c>
      <c r="F19" s="308">
        <f t="shared" si="1"/>
        <v>782765</v>
      </c>
      <c r="G19" s="308">
        <f t="shared" si="0"/>
        <v>782765</v>
      </c>
      <c r="H19" s="308"/>
      <c r="I19" s="308">
        <f t="shared" si="2"/>
        <v>0</v>
      </c>
      <c r="J19" s="308"/>
      <c r="K19" s="308">
        <f t="shared" si="3"/>
        <v>0</v>
      </c>
      <c r="L19" s="308">
        <f>+INT(SUM(I7:I8)*1.85%)</f>
        <v>782765</v>
      </c>
      <c r="M19" s="308">
        <f t="shared" si="4"/>
        <v>782765</v>
      </c>
      <c r="N19" s="500" t="s">
        <v>655</v>
      </c>
      <c r="P19" s="619">
        <f>갑지!J14</f>
        <v>145000000</v>
      </c>
      <c r="Q19" s="620"/>
    </row>
    <row r="20" spans="1:17" s="239" customFormat="1" ht="23.1" customHeight="1">
      <c r="A20" s="496" t="s">
        <v>647</v>
      </c>
      <c r="B20" s="447" t="s">
        <v>230</v>
      </c>
      <c r="C20" s="449" t="s">
        <v>644</v>
      </c>
      <c r="D20" s="455">
        <v>1</v>
      </c>
      <c r="E20" s="456" t="s">
        <v>155</v>
      </c>
      <c r="F20" s="457"/>
      <c r="G20" s="457">
        <f t="shared" si="0"/>
        <v>51764438</v>
      </c>
      <c r="H20" s="457"/>
      <c r="I20" s="457"/>
      <c r="J20" s="457"/>
      <c r="K20" s="457"/>
      <c r="L20" s="457"/>
      <c r="M20" s="457">
        <f>INT(I6*110%)</f>
        <v>51764438</v>
      </c>
      <c r="N20" s="501"/>
      <c r="P20" s="297" t="s">
        <v>661</v>
      </c>
    </row>
    <row r="21" spans="1:17" s="239" customFormat="1" ht="23.1" customHeight="1">
      <c r="A21" s="496" t="s">
        <v>625</v>
      </c>
      <c r="B21" s="447" t="s">
        <v>231</v>
      </c>
      <c r="C21" s="449" t="s">
        <v>643</v>
      </c>
      <c r="D21" s="455">
        <v>1</v>
      </c>
      <c r="E21" s="456" t="s">
        <v>155</v>
      </c>
      <c r="F21" s="457"/>
      <c r="G21" s="457">
        <f t="shared" si="0"/>
        <v>19688433</v>
      </c>
      <c r="H21" s="457"/>
      <c r="I21" s="457"/>
      <c r="J21" s="457"/>
      <c r="K21" s="457"/>
      <c r="L21" s="457"/>
      <c r="M21" s="457">
        <f>INT((I6+G20)*20%)-P21</f>
        <v>19688433</v>
      </c>
      <c r="N21" s="502" t="str">
        <f>"원단위 절삭
-"&amp;P21&amp;"원"</f>
        <v>원단위 절삭
-76170원</v>
      </c>
      <c r="P21" s="458">
        <v>76170</v>
      </c>
    </row>
    <row r="22" spans="1:17" s="239" customFormat="1" ht="23.1" customHeight="1">
      <c r="A22" s="496" t="s">
        <v>648</v>
      </c>
      <c r="B22" s="447" t="s">
        <v>232</v>
      </c>
      <c r="C22" s="459"/>
      <c r="D22" s="455">
        <v>1</v>
      </c>
      <c r="E22" s="456" t="s">
        <v>155</v>
      </c>
      <c r="F22" s="457"/>
      <c r="G22" s="457">
        <f t="shared" si="0"/>
        <v>3768850</v>
      </c>
      <c r="H22" s="457"/>
      <c r="I22" s="457"/>
      <c r="J22" s="457"/>
      <c r="K22" s="457"/>
      <c r="L22" s="457"/>
      <c r="M22" s="457">
        <f>'성과심사수수료명세서(2026년)'!G27</f>
        <v>3768850</v>
      </c>
      <c r="N22" s="501" t="s">
        <v>500</v>
      </c>
    </row>
    <row r="23" spans="1:17" s="297" customFormat="1" ht="23.1" customHeight="1">
      <c r="A23" s="494" t="s">
        <v>681</v>
      </c>
      <c r="B23" s="447" t="s">
        <v>682</v>
      </c>
      <c r="C23" s="446"/>
      <c r="D23" s="448">
        <v>10</v>
      </c>
      <c r="E23" s="449" t="s">
        <v>653</v>
      </c>
      <c r="F23" s="308">
        <f>G5</f>
        <v>131818182</v>
      </c>
      <c r="G23" s="311">
        <f>ROUND(F23*D23/100,0)</f>
        <v>13181818</v>
      </c>
      <c r="H23" s="308"/>
      <c r="I23" s="311">
        <f>SUM(I25,I35,I36,I37,I38)</f>
        <v>0</v>
      </c>
      <c r="J23" s="311"/>
      <c r="K23" s="311">
        <f>SUM(K25,K35,K36,K37,K38)</f>
        <v>0</v>
      </c>
      <c r="L23" s="311"/>
      <c r="M23" s="311">
        <f>SUM(M25,M35,M36,M37,M38)</f>
        <v>0</v>
      </c>
      <c r="N23" s="495"/>
      <c r="Q23" s="451"/>
    </row>
    <row r="24" spans="1:17" s="297" customFormat="1" ht="23.1" customHeight="1">
      <c r="A24" s="494"/>
      <c r="B24" s="447"/>
      <c r="C24" s="446"/>
      <c r="D24" s="448"/>
      <c r="E24" s="449"/>
      <c r="F24" s="308"/>
      <c r="G24" s="311"/>
      <c r="H24" s="308"/>
      <c r="I24" s="311"/>
      <c r="J24" s="311"/>
      <c r="K24" s="311"/>
      <c r="L24" s="311"/>
      <c r="M24" s="311"/>
      <c r="N24" s="495"/>
      <c r="Q24" s="451"/>
    </row>
    <row r="25" spans="1:17" s="239" customFormat="1" ht="23.1" customHeight="1" thickBot="1">
      <c r="A25" s="621" t="s">
        <v>684</v>
      </c>
      <c r="B25" s="622"/>
      <c r="C25" s="503"/>
      <c r="D25" s="504"/>
      <c r="E25" s="505"/>
      <c r="F25" s="506"/>
      <c r="G25" s="507">
        <f>G23+G5</f>
        <v>145000000</v>
      </c>
      <c r="H25" s="506"/>
      <c r="I25" s="506"/>
      <c r="J25" s="506"/>
      <c r="K25" s="506"/>
      <c r="L25" s="506"/>
      <c r="M25" s="506"/>
      <c r="N25" s="508"/>
    </row>
    <row r="26" spans="1:17" ht="18.75">
      <c r="D26" s="300"/>
      <c r="F26" s="302"/>
      <c r="G26" s="302"/>
      <c r="H26" s="302"/>
      <c r="I26" s="302"/>
      <c r="J26" s="302"/>
      <c r="K26" s="299"/>
      <c r="L26" s="302"/>
      <c r="M26" s="18"/>
    </row>
    <row r="27" spans="1:17">
      <c r="D27" s="300"/>
      <c r="F27" s="302"/>
      <c r="G27" s="303"/>
      <c r="H27" s="302"/>
      <c r="I27" s="302"/>
      <c r="J27" s="302"/>
      <c r="K27" s="299"/>
      <c r="L27" s="302"/>
      <c r="M27" s="299"/>
    </row>
    <row r="28" spans="1:17">
      <c r="D28" s="300"/>
      <c r="F28" s="302"/>
      <c r="G28" s="304"/>
      <c r="H28" s="302"/>
      <c r="I28" s="302"/>
      <c r="J28" s="302"/>
      <c r="K28" s="299"/>
      <c r="L28" s="302"/>
      <c r="M28" s="299"/>
    </row>
    <row r="29" spans="1:17">
      <c r="D29" s="300"/>
      <c r="F29" s="302"/>
      <c r="G29" s="299"/>
      <c r="H29" s="302"/>
      <c r="I29" s="302"/>
      <c r="J29" s="302"/>
      <c r="K29" s="299"/>
      <c r="L29" s="302"/>
      <c r="M29" s="299"/>
    </row>
    <row r="30" spans="1:17">
      <c r="D30" s="300"/>
      <c r="F30" s="302"/>
      <c r="G30" s="299"/>
      <c r="H30" s="302"/>
      <c r="I30" s="302"/>
      <c r="J30" s="302"/>
      <c r="K30" s="299"/>
      <c r="L30" s="302"/>
      <c r="M30" s="299"/>
    </row>
    <row r="31" spans="1:17">
      <c r="D31" s="300"/>
      <c r="F31" s="302"/>
      <c r="G31" s="299"/>
      <c r="H31" s="302"/>
      <c r="I31" s="302"/>
      <c r="J31" s="302"/>
      <c r="K31" s="299"/>
      <c r="L31" s="302"/>
      <c r="M31" s="299"/>
    </row>
    <row r="32" spans="1:17">
      <c r="D32" s="300"/>
      <c r="F32" s="302"/>
      <c r="G32" s="299"/>
      <c r="H32" s="302"/>
      <c r="I32" s="302"/>
      <c r="J32" s="302"/>
      <c r="K32" s="299"/>
      <c r="L32" s="302"/>
      <c r="M32" s="299"/>
    </row>
    <row r="33" spans="4:13">
      <c r="D33" s="300"/>
      <c r="F33" s="302"/>
      <c r="G33" s="299"/>
      <c r="H33" s="302"/>
      <c r="I33" s="302"/>
      <c r="J33" s="302"/>
      <c r="K33" s="299"/>
      <c r="L33" s="302"/>
      <c r="M33" s="299"/>
    </row>
    <row r="34" spans="4:13">
      <c r="D34" s="300"/>
      <c r="F34" s="302"/>
      <c r="G34" s="299"/>
      <c r="H34" s="302"/>
      <c r="I34" s="302"/>
      <c r="J34" s="302"/>
      <c r="K34" s="299"/>
      <c r="L34" s="302"/>
      <c r="M34" s="299"/>
    </row>
    <row r="35" spans="4:13">
      <c r="D35" s="300"/>
      <c r="F35" s="302"/>
      <c r="G35" s="299"/>
      <c r="H35" s="302"/>
      <c r="I35" s="302"/>
      <c r="J35" s="302"/>
      <c r="K35" s="299"/>
      <c r="L35" s="302"/>
      <c r="M35" s="299"/>
    </row>
    <row r="36" spans="4:13">
      <c r="D36" s="300"/>
      <c r="F36" s="302"/>
      <c r="G36" s="299"/>
      <c r="H36" s="302"/>
      <c r="I36" s="302"/>
      <c r="J36" s="302"/>
      <c r="K36" s="299"/>
      <c r="L36" s="302"/>
      <c r="M36" s="299"/>
    </row>
    <row r="37" spans="4:13">
      <c r="D37" s="300"/>
      <c r="F37" s="302"/>
      <c r="G37" s="299"/>
      <c r="H37" s="302"/>
      <c r="I37" s="302"/>
      <c r="J37" s="302"/>
      <c r="K37" s="299"/>
      <c r="L37" s="302"/>
      <c r="M37" s="299"/>
    </row>
    <row r="38" spans="4:13">
      <c r="D38" s="300"/>
      <c r="F38" s="302"/>
      <c r="G38" s="299"/>
      <c r="H38" s="302"/>
      <c r="I38" s="302"/>
      <c r="J38" s="302"/>
      <c r="K38" s="299"/>
      <c r="L38" s="302"/>
      <c r="M38" s="299"/>
    </row>
    <row r="39" spans="4:13">
      <c r="D39" s="300"/>
      <c r="F39" s="302"/>
      <c r="G39" s="299"/>
      <c r="H39" s="302"/>
      <c r="I39" s="302"/>
      <c r="J39" s="302"/>
      <c r="K39" s="299"/>
      <c r="L39" s="302"/>
      <c r="M39" s="299"/>
    </row>
    <row r="40" spans="4:13">
      <c r="D40" s="300"/>
      <c r="F40" s="302"/>
      <c r="G40" s="299"/>
      <c r="H40" s="302"/>
      <c r="I40" s="302"/>
      <c r="J40" s="302"/>
      <c r="K40" s="299"/>
      <c r="L40" s="302"/>
      <c r="M40" s="299"/>
    </row>
    <row r="41" spans="4:13">
      <c r="D41" s="300"/>
      <c r="F41" s="302"/>
      <c r="G41" s="299"/>
      <c r="H41" s="302"/>
      <c r="I41" s="302"/>
      <c r="J41" s="302"/>
      <c r="K41" s="299"/>
      <c r="L41" s="302"/>
      <c r="M41" s="299"/>
    </row>
    <row r="42" spans="4:13">
      <c r="D42" s="300"/>
      <c r="F42" s="302"/>
      <c r="G42" s="299"/>
      <c r="H42" s="302"/>
      <c r="I42" s="302"/>
      <c r="J42" s="302"/>
      <c r="K42" s="299"/>
      <c r="L42" s="302"/>
      <c r="M42" s="299"/>
    </row>
    <row r="43" spans="4:13">
      <c r="D43" s="300"/>
      <c r="F43" s="302"/>
      <c r="G43" s="299"/>
      <c r="H43" s="302"/>
      <c r="I43" s="302"/>
      <c r="J43" s="302"/>
      <c r="K43" s="299"/>
      <c r="L43" s="302"/>
      <c r="M43" s="299"/>
    </row>
    <row r="44" spans="4:13">
      <c r="D44" s="300"/>
      <c r="F44" s="302"/>
      <c r="G44" s="299"/>
      <c r="H44" s="302"/>
      <c r="I44" s="302"/>
      <c r="J44" s="302"/>
      <c r="K44" s="299"/>
      <c r="L44" s="302"/>
      <c r="M44" s="299"/>
    </row>
    <row r="45" spans="4:13">
      <c r="D45" s="300"/>
      <c r="F45" s="302"/>
      <c r="G45" s="299"/>
      <c r="H45" s="302"/>
      <c r="I45" s="302"/>
      <c r="J45" s="302"/>
      <c r="K45" s="299"/>
      <c r="L45" s="302"/>
      <c r="M45" s="299"/>
    </row>
    <row r="46" spans="4:13">
      <c r="D46" s="300"/>
      <c r="F46" s="302"/>
      <c r="G46" s="299"/>
      <c r="H46" s="302"/>
      <c r="I46" s="302"/>
      <c r="J46" s="302"/>
      <c r="K46" s="299"/>
      <c r="L46" s="302"/>
      <c r="M46" s="299"/>
    </row>
    <row r="47" spans="4:13">
      <c r="D47" s="300"/>
      <c r="F47" s="302"/>
      <c r="G47" s="299"/>
      <c r="H47" s="302"/>
      <c r="I47" s="302"/>
      <c r="J47" s="302"/>
      <c r="K47" s="299"/>
      <c r="L47" s="302"/>
      <c r="M47" s="299"/>
    </row>
    <row r="48" spans="4:13">
      <c r="D48" s="300"/>
      <c r="F48" s="302"/>
      <c r="G48" s="299"/>
      <c r="H48" s="302"/>
      <c r="I48" s="302"/>
      <c r="J48" s="302"/>
      <c r="K48" s="299"/>
      <c r="L48" s="302"/>
      <c r="M48" s="299"/>
    </row>
    <row r="49" spans="4:15">
      <c r="D49" s="300"/>
      <c r="F49" s="302"/>
      <c r="G49" s="299"/>
      <c r="H49" s="302"/>
      <c r="I49" s="302"/>
      <c r="J49" s="302"/>
      <c r="K49" s="299"/>
      <c r="L49" s="302"/>
      <c r="M49" s="299"/>
    </row>
    <row r="50" spans="4:15">
      <c r="D50" s="300"/>
      <c r="F50" s="302"/>
      <c r="G50" s="299"/>
      <c r="H50" s="302"/>
      <c r="I50" s="302"/>
      <c r="J50" s="302"/>
      <c r="K50" s="299"/>
      <c r="L50" s="302"/>
      <c r="M50" s="299"/>
    </row>
    <row r="51" spans="4:15">
      <c r="D51" s="300"/>
      <c r="F51" s="302"/>
      <c r="G51" s="299"/>
      <c r="H51" s="302"/>
      <c r="I51" s="302"/>
      <c r="J51" s="302"/>
      <c r="K51" s="299"/>
      <c r="L51" s="302"/>
      <c r="M51" s="299"/>
    </row>
    <row r="52" spans="4:15">
      <c r="D52" s="300"/>
      <c r="F52" s="302"/>
      <c r="G52" s="299"/>
      <c r="H52" s="302"/>
      <c r="I52" s="302"/>
      <c r="J52" s="302"/>
      <c r="K52" s="299"/>
      <c r="L52" s="302"/>
      <c r="M52" s="299"/>
    </row>
    <row r="53" spans="4:15">
      <c r="D53" s="300"/>
      <c r="F53" s="302"/>
      <c r="G53" s="299"/>
      <c r="H53" s="302"/>
      <c r="I53" s="302"/>
      <c r="J53" s="302"/>
      <c r="K53" s="299"/>
      <c r="L53" s="302"/>
      <c r="M53" s="299"/>
    </row>
    <row r="54" spans="4:15">
      <c r="D54" s="300"/>
      <c r="F54" s="302"/>
      <c r="G54" s="299"/>
      <c r="H54" s="302"/>
      <c r="I54" s="302"/>
      <c r="J54" s="302"/>
      <c r="K54" s="299"/>
      <c r="L54" s="302"/>
      <c r="M54" s="299"/>
    </row>
    <row r="55" spans="4:15">
      <c r="D55" s="300"/>
      <c r="F55" s="302"/>
      <c r="G55" s="299"/>
      <c r="H55" s="302"/>
      <c r="I55" s="302"/>
      <c r="J55" s="302"/>
      <c r="K55" s="299"/>
      <c r="L55" s="302"/>
      <c r="M55" s="299"/>
    </row>
    <row r="56" spans="4:15">
      <c r="D56" s="300"/>
      <c r="F56" s="302"/>
      <c r="G56" s="299"/>
      <c r="H56" s="302"/>
      <c r="I56" s="302"/>
      <c r="J56" s="302"/>
      <c r="K56" s="299"/>
      <c r="L56" s="302"/>
      <c r="M56" s="299"/>
    </row>
    <row r="57" spans="4:15">
      <c r="D57" s="300"/>
      <c r="F57" s="302"/>
      <c r="G57" s="299"/>
      <c r="H57" s="302"/>
      <c r="I57" s="302"/>
      <c r="J57" s="302"/>
      <c r="K57" s="299"/>
      <c r="L57" s="302"/>
      <c r="M57" s="299"/>
    </row>
    <row r="58" spans="4:15">
      <c r="D58" s="300"/>
      <c r="F58" s="302"/>
      <c r="G58" s="299"/>
      <c r="H58" s="302"/>
      <c r="I58" s="302"/>
      <c r="J58" s="302"/>
      <c r="K58" s="299"/>
      <c r="L58" s="302"/>
      <c r="M58" s="299"/>
    </row>
    <row r="59" spans="4:15">
      <c r="D59" s="300"/>
      <c r="F59" s="302"/>
      <c r="G59" s="299"/>
      <c r="H59" s="302"/>
      <c r="I59" s="302"/>
      <c r="J59" s="302"/>
      <c r="K59" s="299"/>
      <c r="L59" s="302"/>
      <c r="M59" s="299"/>
    </row>
    <row r="60" spans="4:15">
      <c r="D60" s="300"/>
      <c r="F60" s="302"/>
      <c r="G60" s="299"/>
      <c r="H60" s="302"/>
      <c r="I60" s="302"/>
      <c r="J60" s="302"/>
      <c r="K60" s="299"/>
      <c r="L60" s="302"/>
      <c r="M60" s="299"/>
    </row>
    <row r="61" spans="4:15">
      <c r="D61" s="300"/>
      <c r="F61" s="302"/>
      <c r="G61" s="299"/>
      <c r="H61" s="302"/>
      <c r="I61" s="302"/>
      <c r="J61" s="302"/>
      <c r="K61" s="299"/>
      <c r="L61" s="302"/>
      <c r="M61" s="299"/>
    </row>
    <row r="62" spans="4:15">
      <c r="D62" s="300"/>
      <c r="F62" s="302"/>
      <c r="G62" s="299"/>
      <c r="H62" s="302"/>
      <c r="I62" s="302"/>
      <c r="J62" s="302"/>
      <c r="K62" s="299"/>
      <c r="L62" s="302"/>
      <c r="M62" s="299"/>
      <c r="N62" s="569"/>
      <c r="O62" s="569"/>
    </row>
    <row r="63" spans="4:15">
      <c r="D63" s="300"/>
      <c r="F63" s="302"/>
      <c r="G63" s="299"/>
      <c r="H63" s="302"/>
      <c r="I63" s="302"/>
      <c r="J63" s="302"/>
      <c r="K63" s="299"/>
      <c r="L63" s="302"/>
      <c r="M63" s="299"/>
    </row>
    <row r="64" spans="4:15">
      <c r="D64" s="300"/>
      <c r="F64" s="302"/>
      <c r="G64" s="299"/>
      <c r="H64" s="302"/>
      <c r="I64" s="302"/>
      <c r="J64" s="302"/>
      <c r="K64" s="299"/>
      <c r="L64" s="302"/>
      <c r="M64" s="299"/>
    </row>
    <row r="65" spans="4:13">
      <c r="D65" s="300"/>
      <c r="F65" s="302"/>
      <c r="G65" s="299"/>
      <c r="H65" s="302"/>
      <c r="I65" s="302"/>
      <c r="J65" s="302"/>
      <c r="K65" s="299"/>
      <c r="L65" s="302"/>
      <c r="M65" s="299"/>
    </row>
    <row r="66" spans="4:13">
      <c r="D66" s="300"/>
      <c r="F66" s="302"/>
      <c r="G66" s="299"/>
      <c r="H66" s="302"/>
      <c r="I66" s="302"/>
      <c r="J66" s="302"/>
      <c r="K66" s="299"/>
      <c r="L66" s="302"/>
      <c r="M66" s="299"/>
    </row>
    <row r="67" spans="4:13">
      <c r="D67" s="300"/>
      <c r="F67" s="302"/>
      <c r="G67" s="299"/>
      <c r="H67" s="302"/>
      <c r="I67" s="302"/>
      <c r="J67" s="302"/>
      <c r="K67" s="299"/>
      <c r="L67" s="302"/>
      <c r="M67" s="299"/>
    </row>
    <row r="68" spans="4:13">
      <c r="D68" s="300"/>
      <c r="F68" s="302"/>
      <c r="G68" s="299"/>
      <c r="H68" s="302"/>
      <c r="I68" s="302"/>
      <c r="J68" s="302"/>
      <c r="K68" s="299"/>
      <c r="L68" s="302"/>
      <c r="M68" s="299"/>
    </row>
    <row r="69" spans="4:13">
      <c r="D69" s="300"/>
      <c r="F69" s="302"/>
      <c r="G69" s="299"/>
      <c r="H69" s="302"/>
      <c r="I69" s="302"/>
      <c r="J69" s="302"/>
      <c r="K69" s="299"/>
      <c r="L69" s="302"/>
      <c r="M69" s="299"/>
    </row>
    <row r="70" spans="4:13">
      <c r="D70" s="300"/>
      <c r="F70" s="302"/>
      <c r="G70" s="299"/>
      <c r="H70" s="302"/>
      <c r="I70" s="302"/>
      <c r="J70" s="302"/>
      <c r="K70" s="299"/>
      <c r="L70" s="302"/>
      <c r="M70" s="299"/>
    </row>
    <row r="71" spans="4:13">
      <c r="D71" s="300"/>
      <c r="F71" s="302"/>
      <c r="G71" s="299"/>
      <c r="H71" s="302"/>
      <c r="I71" s="302"/>
      <c r="J71" s="302"/>
      <c r="K71" s="299"/>
      <c r="L71" s="302"/>
      <c r="M71" s="299"/>
    </row>
    <row r="72" spans="4:13">
      <c r="D72" s="300"/>
      <c r="F72" s="302"/>
      <c r="G72" s="299"/>
      <c r="H72" s="302"/>
      <c r="I72" s="302"/>
      <c r="J72" s="302"/>
      <c r="K72" s="299"/>
      <c r="L72" s="302"/>
      <c r="M72" s="299"/>
    </row>
  </sheetData>
  <mergeCells count="9">
    <mergeCell ref="P19:Q19"/>
    <mergeCell ref="A25:B25"/>
    <mergeCell ref="A1:N1"/>
    <mergeCell ref="N3:N4"/>
    <mergeCell ref="A3:A4"/>
    <mergeCell ref="C3:C4"/>
    <mergeCell ref="D3:D4"/>
    <mergeCell ref="E3:E4"/>
    <mergeCell ref="B3:B4"/>
  </mergeCells>
  <phoneticPr fontId="2" type="noConversion"/>
  <printOptions horizontalCentered="1"/>
  <pageMargins left="0.47244094488188981" right="0.47244094488188981" top="0.74803149606299213" bottom="0.74803149606299213" header="0" footer="0"/>
  <pageSetup paperSize="9" scale="80" fitToHeight="0" orientation="landscape" r:id="rId1"/>
  <headerFooter alignWithMargins="0">
    <oddHeader>&amp;R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229"/>
  <sheetViews>
    <sheetView showGridLines="0" showWhiteSpace="0" view="pageBreakPreview" topLeftCell="A195" zoomScaleNormal="85" zoomScaleSheetLayoutView="100" workbookViewId="0">
      <selection activeCell="P47" sqref="P47"/>
    </sheetView>
  </sheetViews>
  <sheetFormatPr defaultColWidth="12.77734375" defaultRowHeight="11.25"/>
  <cols>
    <col min="1" max="11" width="11.77734375" style="258" customWidth="1"/>
    <col min="12" max="16384" width="12.77734375" style="258"/>
  </cols>
  <sheetData>
    <row r="1" spans="1:11" ht="30" customHeight="1">
      <c r="A1" s="641" t="s">
        <v>358</v>
      </c>
      <c r="B1" s="641"/>
      <c r="C1" s="641"/>
      <c r="D1" s="641"/>
      <c r="E1" s="641"/>
      <c r="F1" s="641"/>
      <c r="G1" s="641"/>
      <c r="H1" s="641"/>
      <c r="I1" s="641"/>
      <c r="J1" s="641"/>
      <c r="K1" s="641"/>
    </row>
    <row r="2" spans="1:11" ht="12.95" customHeight="1">
      <c r="A2" s="638"/>
      <c r="B2" s="639"/>
      <c r="C2" s="639"/>
      <c r="D2" s="639"/>
      <c r="E2" s="639"/>
      <c r="F2" s="639"/>
      <c r="G2" s="639"/>
      <c r="H2" s="639"/>
      <c r="I2" s="639"/>
      <c r="J2" s="639"/>
      <c r="K2" s="640"/>
    </row>
    <row r="3" spans="1:11" ht="12.95" customHeight="1">
      <c r="A3" s="259" t="s">
        <v>236</v>
      </c>
      <c r="B3" s="260">
        <v>1</v>
      </c>
      <c r="C3" s="261"/>
      <c r="D3" s="262"/>
      <c r="E3" s="262"/>
      <c r="F3" s="262"/>
      <c r="G3" s="262"/>
      <c r="H3" s="262"/>
      <c r="I3" s="262"/>
      <c r="J3" s="262"/>
      <c r="K3" s="263"/>
    </row>
    <row r="4" spans="1:11" ht="12.95" customHeight="1">
      <c r="A4" s="259" t="s">
        <v>237</v>
      </c>
      <c r="B4" s="264" t="s">
        <v>508</v>
      </c>
      <c r="C4" s="261"/>
      <c r="D4" s="262"/>
      <c r="E4" s="262"/>
      <c r="F4" s="262"/>
      <c r="G4" s="262"/>
      <c r="H4" s="262"/>
      <c r="I4" s="262"/>
      <c r="J4" s="262"/>
      <c r="K4" s="263"/>
    </row>
    <row r="5" spans="1:11" ht="12.95" customHeight="1">
      <c r="A5" s="265" t="s">
        <v>238</v>
      </c>
      <c r="B5" s="266" t="s">
        <v>239</v>
      </c>
      <c r="C5" s="267"/>
      <c r="D5" s="266"/>
      <c r="E5" s="267"/>
      <c r="F5" s="268" t="s">
        <v>240</v>
      </c>
      <c r="G5" s="267"/>
      <c r="H5" s="268" t="s">
        <v>241</v>
      </c>
      <c r="I5" s="267"/>
      <c r="J5" s="268" t="s">
        <v>242</v>
      </c>
      <c r="K5" s="269" t="s">
        <v>18</v>
      </c>
    </row>
    <row r="6" spans="1:11" ht="12.95" customHeight="1">
      <c r="A6" s="270"/>
      <c r="B6" s="271"/>
      <c r="C6" s="272"/>
      <c r="D6" s="273"/>
      <c r="E6" s="272"/>
      <c r="F6" s="272">
        <f>SUM(+F20)</f>
        <v>407119</v>
      </c>
      <c r="G6" s="272"/>
      <c r="H6" s="272">
        <f>SUM(+H20)</f>
        <v>9000</v>
      </c>
      <c r="I6" s="272"/>
      <c r="J6" s="272">
        <f>SUM(+J20)</f>
        <v>134938</v>
      </c>
      <c r="K6" s="274">
        <f>SUM(F6:J6)</f>
        <v>551057</v>
      </c>
    </row>
    <row r="7" spans="1:11" ht="12.95" customHeight="1">
      <c r="A7" s="636" t="s">
        <v>243</v>
      </c>
      <c r="B7" s="636" t="s">
        <v>98</v>
      </c>
      <c r="C7" s="637" t="s">
        <v>244</v>
      </c>
      <c r="D7" s="636" t="s">
        <v>223</v>
      </c>
      <c r="E7" s="637" t="s">
        <v>245</v>
      </c>
      <c r="F7" s="637"/>
      <c r="G7" s="637" t="s">
        <v>246</v>
      </c>
      <c r="H7" s="637"/>
      <c r="I7" s="637" t="s">
        <v>247</v>
      </c>
      <c r="J7" s="637"/>
      <c r="K7" s="637" t="s">
        <v>248</v>
      </c>
    </row>
    <row r="8" spans="1:11" ht="12.95" customHeight="1">
      <c r="A8" s="636"/>
      <c r="B8" s="636"/>
      <c r="C8" s="637"/>
      <c r="D8" s="636"/>
      <c r="E8" s="490" t="s">
        <v>225</v>
      </c>
      <c r="F8" s="490" t="s">
        <v>249</v>
      </c>
      <c r="G8" s="490" t="s">
        <v>225</v>
      </c>
      <c r="H8" s="490" t="s">
        <v>121</v>
      </c>
      <c r="I8" s="490" t="s">
        <v>225</v>
      </c>
      <c r="J8" s="490" t="s">
        <v>121</v>
      </c>
      <c r="K8" s="637"/>
    </row>
    <row r="9" spans="1:11" ht="12.95" customHeight="1">
      <c r="A9" s="22" t="s">
        <v>250</v>
      </c>
      <c r="B9" s="275"/>
      <c r="C9" s="276">
        <f>'5.단가산출서'!E18</f>
        <v>0.378</v>
      </c>
      <c r="D9" s="275" t="s">
        <v>19</v>
      </c>
      <c r="E9" s="277">
        <f>노임단가!D7</f>
        <v>289265</v>
      </c>
      <c r="F9" s="278">
        <f>INT($C9*E9)</f>
        <v>109342</v>
      </c>
      <c r="G9" s="277"/>
      <c r="H9" s="279">
        <f>INT($C9*G9)</f>
        <v>0</v>
      </c>
      <c r="I9" s="277"/>
      <c r="J9" s="279">
        <f>INT($C9*I9)</f>
        <v>0</v>
      </c>
      <c r="K9" s="280" t="s">
        <v>356</v>
      </c>
    </row>
    <row r="10" spans="1:11" ht="12.95" customHeight="1">
      <c r="A10" s="22" t="s">
        <v>251</v>
      </c>
      <c r="B10" s="275"/>
      <c r="C10" s="276">
        <f>'5.단가산출서'!G18</f>
        <v>0.42</v>
      </c>
      <c r="D10" s="275" t="s">
        <v>19</v>
      </c>
      <c r="E10" s="277">
        <f>노임단가!D8</f>
        <v>251596</v>
      </c>
      <c r="F10" s="278">
        <f t="shared" ref="F10:F18" si="0">INT($C10*E10)</f>
        <v>105670</v>
      </c>
      <c r="G10" s="277"/>
      <c r="H10" s="279">
        <f t="shared" ref="H10:H18" si="1">INT($C10*G10)</f>
        <v>0</v>
      </c>
      <c r="I10" s="277"/>
      <c r="J10" s="279">
        <f t="shared" ref="J10:J18" si="2">INT($C10*I10)</f>
        <v>0</v>
      </c>
      <c r="K10" s="278"/>
    </row>
    <row r="11" spans="1:11" ht="12.95" customHeight="1">
      <c r="A11" s="22" t="s">
        <v>252</v>
      </c>
      <c r="B11" s="275"/>
      <c r="C11" s="276">
        <f>'5.단가산출서'!I18</f>
        <v>0.44400000000000001</v>
      </c>
      <c r="D11" s="275" t="s">
        <v>19</v>
      </c>
      <c r="E11" s="277">
        <f>노임단가!D9</f>
        <v>215609</v>
      </c>
      <c r="F11" s="278">
        <f t="shared" si="0"/>
        <v>95730</v>
      </c>
      <c r="G11" s="277"/>
      <c r="H11" s="279">
        <f t="shared" si="1"/>
        <v>0</v>
      </c>
      <c r="I11" s="277"/>
      <c r="J11" s="279">
        <f t="shared" si="2"/>
        <v>0</v>
      </c>
      <c r="K11" s="278" t="s">
        <v>253</v>
      </c>
    </row>
    <row r="12" spans="1:11" ht="12.95" customHeight="1">
      <c r="A12" s="22" t="s">
        <v>574</v>
      </c>
      <c r="B12" s="275"/>
      <c r="C12" s="276">
        <f>'5.단가산출서'!K18</f>
        <v>0.48</v>
      </c>
      <c r="D12" s="275" t="s">
        <v>19</v>
      </c>
      <c r="E12" s="277">
        <f>노임단가!D12</f>
        <v>200786</v>
      </c>
      <c r="F12" s="278">
        <f t="shared" si="0"/>
        <v>96377</v>
      </c>
      <c r="G12" s="277"/>
      <c r="H12" s="279">
        <f t="shared" si="1"/>
        <v>0</v>
      </c>
      <c r="I12" s="277"/>
      <c r="J12" s="279">
        <f t="shared" si="2"/>
        <v>0</v>
      </c>
      <c r="K12" s="278" t="s">
        <v>253</v>
      </c>
    </row>
    <row r="13" spans="1:11" ht="12.95" customHeight="1">
      <c r="A13" s="22" t="s">
        <v>255</v>
      </c>
      <c r="B13" s="275"/>
      <c r="C13" s="276">
        <f>'5.단가산출서'!M18</f>
        <v>7.1999999999999995E-2</v>
      </c>
      <c r="D13" s="275" t="s">
        <v>19</v>
      </c>
      <c r="F13" s="278"/>
      <c r="G13" s="277"/>
      <c r="H13" s="279">
        <f t="shared" si="1"/>
        <v>0</v>
      </c>
      <c r="I13" s="277">
        <f>노임단가!D27</f>
        <v>172068</v>
      </c>
      <c r="J13" s="278">
        <f t="shared" si="2"/>
        <v>12388</v>
      </c>
      <c r="K13" s="278" t="s">
        <v>253</v>
      </c>
    </row>
    <row r="14" spans="1:11" ht="12.95" customHeight="1">
      <c r="A14" s="22" t="s">
        <v>256</v>
      </c>
      <c r="B14" s="275" t="s">
        <v>257</v>
      </c>
      <c r="C14" s="276">
        <f>'5.단가산출서'!E19</f>
        <v>0.25800000000000001</v>
      </c>
      <c r="D14" s="275" t="s">
        <v>258</v>
      </c>
      <c r="E14" s="277"/>
      <c r="F14" s="279">
        <f t="shared" si="0"/>
        <v>0</v>
      </c>
      <c r="G14" s="277"/>
      <c r="H14" s="279">
        <f t="shared" si="1"/>
        <v>0</v>
      </c>
      <c r="I14" s="277">
        <f>여비규정!E11</f>
        <v>95000</v>
      </c>
      <c r="J14" s="278">
        <f t="shared" si="2"/>
        <v>24510</v>
      </c>
      <c r="K14" s="281"/>
    </row>
    <row r="15" spans="1:11" ht="12.95" customHeight="1">
      <c r="A15" s="22" t="s">
        <v>259</v>
      </c>
      <c r="B15" s="275" t="s">
        <v>260</v>
      </c>
      <c r="C15" s="276">
        <f>'5.단가산출서'!G19</f>
        <v>0.27600000000000002</v>
      </c>
      <c r="D15" s="275" t="s">
        <v>261</v>
      </c>
      <c r="E15" s="277"/>
      <c r="F15" s="279">
        <f t="shared" si="0"/>
        <v>0</v>
      </c>
      <c r="G15" s="277"/>
      <c r="H15" s="279">
        <f t="shared" si="1"/>
        <v>0</v>
      </c>
      <c r="I15" s="277">
        <f>여비규정!E14</f>
        <v>95000</v>
      </c>
      <c r="J15" s="278">
        <f t="shared" si="2"/>
        <v>26220</v>
      </c>
      <c r="K15" s="278"/>
    </row>
    <row r="16" spans="1:11" ht="12.95" customHeight="1">
      <c r="A16" s="22" t="s">
        <v>252</v>
      </c>
      <c r="B16" s="275" t="s">
        <v>262</v>
      </c>
      <c r="C16" s="276">
        <f>'5.단가산출서'!I19</f>
        <v>0.27600000000000002</v>
      </c>
      <c r="D16" s="275" t="s">
        <v>19</v>
      </c>
      <c r="E16" s="277"/>
      <c r="F16" s="279">
        <f t="shared" si="0"/>
        <v>0</v>
      </c>
      <c r="G16" s="277"/>
      <c r="H16" s="279">
        <f t="shared" si="1"/>
        <v>0</v>
      </c>
      <c r="I16" s="277">
        <f>여비규정!E15</f>
        <v>95000</v>
      </c>
      <c r="J16" s="278">
        <f t="shared" si="2"/>
        <v>26220</v>
      </c>
      <c r="K16" s="278" t="s">
        <v>263</v>
      </c>
    </row>
    <row r="17" spans="1:13" ht="12.95" customHeight="1">
      <c r="A17" s="22" t="s">
        <v>254</v>
      </c>
      <c r="B17" s="275" t="s">
        <v>264</v>
      </c>
      <c r="C17" s="276">
        <f>'5.단가산출서'!K19</f>
        <v>0.48</v>
      </c>
      <c r="D17" s="275" t="s">
        <v>19</v>
      </c>
      <c r="E17" s="277"/>
      <c r="F17" s="279">
        <f t="shared" si="0"/>
        <v>0</v>
      </c>
      <c r="G17" s="277"/>
      <c r="H17" s="279">
        <f t="shared" si="1"/>
        <v>0</v>
      </c>
      <c r="I17" s="277">
        <f>여비규정!E18</f>
        <v>95000</v>
      </c>
      <c r="J17" s="278">
        <f t="shared" si="2"/>
        <v>45600</v>
      </c>
      <c r="K17" s="278" t="s">
        <v>265</v>
      </c>
    </row>
    <row r="18" spans="1:13" ht="12.95" customHeight="1">
      <c r="A18" s="22" t="s">
        <v>425</v>
      </c>
      <c r="B18" s="275"/>
      <c r="C18" s="22">
        <v>1</v>
      </c>
      <c r="D18" s="275" t="s">
        <v>266</v>
      </c>
      <c r="E18" s="277"/>
      <c r="F18" s="279">
        <f t="shared" si="0"/>
        <v>0</v>
      </c>
      <c r="G18" s="277">
        <f>재료비!G12</f>
        <v>9000</v>
      </c>
      <c r="H18" s="278">
        <f t="shared" si="1"/>
        <v>9000</v>
      </c>
      <c r="I18" s="277"/>
      <c r="J18" s="279">
        <f t="shared" si="2"/>
        <v>0</v>
      </c>
      <c r="K18" s="278"/>
    </row>
    <row r="19" spans="1:13" ht="12.95" customHeight="1">
      <c r="A19" s="22"/>
      <c r="B19" s="275"/>
      <c r="C19" s="22"/>
      <c r="D19" s="275"/>
      <c r="E19" s="277"/>
      <c r="F19" s="279"/>
      <c r="G19" s="277"/>
      <c r="H19" s="279"/>
      <c r="I19" s="277"/>
      <c r="J19" s="279"/>
      <c r="K19" s="278"/>
    </row>
    <row r="20" spans="1:13" ht="12.95" customHeight="1">
      <c r="A20" s="275" t="s">
        <v>224</v>
      </c>
      <c r="B20" s="275"/>
      <c r="C20" s="278"/>
      <c r="D20" s="275"/>
      <c r="E20" s="277"/>
      <c r="F20" s="277">
        <f>SUM(F9:F19)</f>
        <v>407119</v>
      </c>
      <c r="G20" s="277"/>
      <c r="H20" s="277">
        <f>SUM(H9:H19)</f>
        <v>9000</v>
      </c>
      <c r="I20" s="277"/>
      <c r="J20" s="277">
        <f>SUM(J9:J19)</f>
        <v>134938</v>
      </c>
      <c r="K20" s="278"/>
    </row>
    <row r="21" spans="1:13" s="282" customFormat="1" ht="12.95" customHeight="1">
      <c r="A21" s="638"/>
      <c r="B21" s="639"/>
      <c r="C21" s="639"/>
      <c r="D21" s="639"/>
      <c r="E21" s="639"/>
      <c r="F21" s="639"/>
      <c r="G21" s="639"/>
      <c r="H21" s="639"/>
      <c r="I21" s="639"/>
      <c r="J21" s="639"/>
      <c r="K21" s="640"/>
    </row>
    <row r="22" spans="1:13" s="282" customFormat="1" ht="12.95" customHeight="1">
      <c r="A22" s="265" t="s">
        <v>267</v>
      </c>
      <c r="B22" s="266">
        <v>2</v>
      </c>
      <c r="C22" s="283"/>
      <c r="D22" s="284"/>
      <c r="E22" s="284"/>
      <c r="F22" s="284"/>
      <c r="G22" s="284"/>
      <c r="H22" s="284"/>
      <c r="I22" s="284"/>
      <c r="J22" s="284"/>
      <c r="K22" s="285"/>
    </row>
    <row r="23" spans="1:13" s="282" customFormat="1" ht="12.95" customHeight="1">
      <c r="A23" s="265" t="s">
        <v>268</v>
      </c>
      <c r="B23" s="286" t="s">
        <v>519</v>
      </c>
      <c r="C23" s="283"/>
      <c r="D23" s="284"/>
      <c r="E23" s="284"/>
      <c r="F23" s="284"/>
      <c r="G23" s="284"/>
      <c r="H23" s="284"/>
      <c r="I23" s="284"/>
      <c r="J23" s="284"/>
      <c r="K23" s="285"/>
    </row>
    <row r="24" spans="1:13" s="287" customFormat="1" ht="12.95" customHeight="1">
      <c r="A24" s="265" t="s">
        <v>238</v>
      </c>
      <c r="B24" s="266" t="s">
        <v>270</v>
      </c>
      <c r="C24" s="267"/>
      <c r="D24" s="266"/>
      <c r="E24" s="267"/>
      <c r="F24" s="268" t="s">
        <v>221</v>
      </c>
      <c r="G24" s="267"/>
      <c r="H24" s="268" t="s">
        <v>272</v>
      </c>
      <c r="I24" s="267"/>
      <c r="J24" s="268" t="s">
        <v>242</v>
      </c>
      <c r="K24" s="269" t="s">
        <v>18</v>
      </c>
    </row>
    <row r="25" spans="1:13" ht="12.95" customHeight="1">
      <c r="A25" s="270"/>
      <c r="B25" s="271"/>
      <c r="C25" s="272"/>
      <c r="D25" s="273"/>
      <c r="E25" s="272"/>
      <c r="F25" s="272">
        <f>SUM(+F39)</f>
        <v>4675729</v>
      </c>
      <c r="G25" s="272"/>
      <c r="H25" s="272">
        <f>SUM(+H39)</f>
        <v>0</v>
      </c>
      <c r="I25" s="272"/>
      <c r="J25" s="272">
        <f>SUM(+J39)</f>
        <v>721749</v>
      </c>
      <c r="K25" s="274">
        <f>SUM(F25:J25)</f>
        <v>5397478</v>
      </c>
    </row>
    <row r="26" spans="1:13" ht="12.95" customHeight="1">
      <c r="A26" s="636" t="s">
        <v>243</v>
      </c>
      <c r="B26" s="636" t="s">
        <v>98</v>
      </c>
      <c r="C26" s="637" t="s">
        <v>244</v>
      </c>
      <c r="D26" s="636" t="s">
        <v>223</v>
      </c>
      <c r="E26" s="637" t="s">
        <v>245</v>
      </c>
      <c r="F26" s="637"/>
      <c r="G26" s="637" t="s">
        <v>275</v>
      </c>
      <c r="H26" s="637"/>
      <c r="I26" s="637" t="s">
        <v>276</v>
      </c>
      <c r="J26" s="637"/>
      <c r="K26" s="637" t="s">
        <v>248</v>
      </c>
    </row>
    <row r="27" spans="1:13" ht="12.95" customHeight="1">
      <c r="A27" s="636"/>
      <c r="B27" s="636"/>
      <c r="C27" s="637"/>
      <c r="D27" s="636"/>
      <c r="E27" s="490" t="s">
        <v>225</v>
      </c>
      <c r="F27" s="490" t="s">
        <v>249</v>
      </c>
      <c r="G27" s="490" t="s">
        <v>225</v>
      </c>
      <c r="H27" s="490" t="s">
        <v>121</v>
      </c>
      <c r="I27" s="490" t="s">
        <v>225</v>
      </c>
      <c r="J27" s="490" t="s">
        <v>121</v>
      </c>
      <c r="K27" s="637"/>
    </row>
    <row r="28" spans="1:13" ht="12.95" customHeight="1">
      <c r="A28" s="288" t="s">
        <v>528</v>
      </c>
      <c r="B28" s="275"/>
      <c r="C28" s="22">
        <v>1</v>
      </c>
      <c r="D28" s="275" t="s">
        <v>524</v>
      </c>
      <c r="E28" s="277">
        <f>+F44</f>
        <v>526751</v>
      </c>
      <c r="F28" s="278">
        <f t="shared" ref="F28:F33" si="3">INT($C28*E28)</f>
        <v>526751</v>
      </c>
      <c r="G28" s="277">
        <f>+H44</f>
        <v>0</v>
      </c>
      <c r="H28" s="279">
        <f t="shared" ref="H28:H33" si="4">INT($C28*G28)</f>
        <v>0</v>
      </c>
      <c r="I28" s="277">
        <f>+J44</f>
        <v>0</v>
      </c>
      <c r="J28" s="279">
        <f t="shared" ref="J28:J33" si="5">INT($C28*I28)</f>
        <v>0</v>
      </c>
      <c r="K28" s="289"/>
      <c r="M28" s="17"/>
    </row>
    <row r="29" spans="1:13" ht="12.95" customHeight="1">
      <c r="A29" s="288" t="s">
        <v>520</v>
      </c>
      <c r="B29" s="275"/>
      <c r="C29" s="22">
        <v>1</v>
      </c>
      <c r="D29" s="275" t="s">
        <v>524</v>
      </c>
      <c r="E29" s="277">
        <f>+F63</f>
        <v>400861</v>
      </c>
      <c r="F29" s="278">
        <f t="shared" si="3"/>
        <v>400861</v>
      </c>
      <c r="G29" s="277">
        <f>+H63</f>
        <v>0</v>
      </c>
      <c r="H29" s="279">
        <f t="shared" si="4"/>
        <v>0</v>
      </c>
      <c r="I29" s="277">
        <f>+J63</f>
        <v>0</v>
      </c>
      <c r="J29" s="279">
        <f t="shared" si="5"/>
        <v>0</v>
      </c>
      <c r="K29" s="280"/>
    </row>
    <row r="30" spans="1:13" ht="12.95" customHeight="1">
      <c r="A30" s="288" t="s">
        <v>522</v>
      </c>
      <c r="B30" s="275" t="s">
        <v>527</v>
      </c>
      <c r="C30" s="22">
        <v>1</v>
      </c>
      <c r="D30" s="275" t="s">
        <v>524</v>
      </c>
      <c r="E30" s="277">
        <f>+F82</f>
        <v>0</v>
      </c>
      <c r="F30" s="278">
        <f t="shared" si="3"/>
        <v>0</v>
      </c>
      <c r="G30" s="277">
        <f>+H82</f>
        <v>0</v>
      </c>
      <c r="H30" s="279">
        <f t="shared" si="4"/>
        <v>0</v>
      </c>
      <c r="I30" s="277">
        <f>+J82</f>
        <v>0</v>
      </c>
      <c r="J30" s="279">
        <f t="shared" si="5"/>
        <v>0</v>
      </c>
      <c r="K30" s="278"/>
    </row>
    <row r="31" spans="1:13" ht="12.95" customHeight="1">
      <c r="A31" s="288" t="s">
        <v>522</v>
      </c>
      <c r="B31" s="275" t="s">
        <v>523</v>
      </c>
      <c r="C31" s="22">
        <v>1</v>
      </c>
      <c r="D31" s="275" t="s">
        <v>524</v>
      </c>
      <c r="E31" s="277">
        <f>+F101</f>
        <v>1692984</v>
      </c>
      <c r="F31" s="278">
        <f t="shared" si="3"/>
        <v>1692984</v>
      </c>
      <c r="G31" s="277">
        <f>+H101</f>
        <v>0</v>
      </c>
      <c r="H31" s="279">
        <f t="shared" si="4"/>
        <v>0</v>
      </c>
      <c r="I31" s="277">
        <f>+J101</f>
        <v>721749</v>
      </c>
      <c r="J31" s="279">
        <f t="shared" si="5"/>
        <v>721749</v>
      </c>
      <c r="K31" s="278"/>
    </row>
    <row r="32" spans="1:13" ht="12.95" customHeight="1">
      <c r="A32" s="288" t="s">
        <v>525</v>
      </c>
      <c r="B32" s="275"/>
      <c r="C32" s="22">
        <v>1</v>
      </c>
      <c r="D32" s="275" t="s">
        <v>524</v>
      </c>
      <c r="E32" s="277">
        <f>+F120</f>
        <v>741375</v>
      </c>
      <c r="F32" s="278">
        <f t="shared" si="3"/>
        <v>741375</v>
      </c>
      <c r="G32" s="277">
        <f>+H120</f>
        <v>0</v>
      </c>
      <c r="H32" s="279">
        <f t="shared" si="4"/>
        <v>0</v>
      </c>
      <c r="I32" s="277">
        <f>+J120</f>
        <v>0</v>
      </c>
      <c r="J32" s="279">
        <f t="shared" si="5"/>
        <v>0</v>
      </c>
      <c r="K32" s="278"/>
    </row>
    <row r="33" spans="1:11" ht="12.95" customHeight="1">
      <c r="A33" s="288" t="s">
        <v>526</v>
      </c>
      <c r="B33" s="275"/>
      <c r="C33" s="22">
        <v>1</v>
      </c>
      <c r="D33" s="275" t="s">
        <v>524</v>
      </c>
      <c r="E33" s="277">
        <f>+F139</f>
        <v>1313758</v>
      </c>
      <c r="F33" s="278">
        <f t="shared" si="3"/>
        <v>1313758</v>
      </c>
      <c r="G33" s="277">
        <f>+H139</f>
        <v>0</v>
      </c>
      <c r="H33" s="279">
        <f t="shared" si="4"/>
        <v>0</v>
      </c>
      <c r="I33" s="277">
        <f>+J139</f>
        <v>0</v>
      </c>
      <c r="J33" s="279">
        <f t="shared" si="5"/>
        <v>0</v>
      </c>
      <c r="K33" s="278"/>
    </row>
    <row r="34" spans="1:11" ht="12.95" customHeight="1">
      <c r="A34" s="288"/>
      <c r="B34" s="275"/>
      <c r="C34" s="22"/>
      <c r="D34" s="275"/>
      <c r="E34" s="277"/>
      <c r="F34" s="279"/>
      <c r="G34" s="277"/>
      <c r="H34" s="279"/>
      <c r="I34" s="277"/>
      <c r="J34" s="279"/>
      <c r="K34" s="278"/>
    </row>
    <row r="35" spans="1:11" ht="12.95" customHeight="1">
      <c r="A35" s="288"/>
      <c r="B35" s="275"/>
      <c r="C35" s="22"/>
      <c r="D35" s="275"/>
      <c r="E35" s="277"/>
      <c r="F35" s="279"/>
      <c r="G35" s="277"/>
      <c r="H35" s="279"/>
      <c r="I35" s="277"/>
      <c r="J35" s="279"/>
      <c r="K35" s="278"/>
    </row>
    <row r="36" spans="1:11" ht="12.95" customHeight="1">
      <c r="A36" s="288"/>
      <c r="B36" s="275"/>
      <c r="C36" s="22"/>
      <c r="D36" s="275"/>
      <c r="E36" s="277"/>
      <c r="F36" s="279"/>
      <c r="G36" s="277"/>
      <c r="H36" s="279"/>
      <c r="I36" s="277"/>
      <c r="J36" s="279"/>
      <c r="K36" s="278"/>
    </row>
    <row r="37" spans="1:11" ht="12.95" customHeight="1">
      <c r="A37" s="288"/>
      <c r="B37" s="275"/>
      <c r="C37" s="22"/>
      <c r="D37" s="275"/>
      <c r="E37" s="277"/>
      <c r="F37" s="279"/>
      <c r="G37" s="277"/>
      <c r="H37" s="279"/>
      <c r="I37" s="277"/>
      <c r="J37" s="279"/>
      <c r="K37" s="278"/>
    </row>
    <row r="38" spans="1:11" ht="12.95" customHeight="1">
      <c r="A38" s="288"/>
      <c r="B38" s="275"/>
      <c r="C38" s="22"/>
      <c r="D38" s="275"/>
      <c r="E38" s="277"/>
      <c r="F38" s="279"/>
      <c r="G38" s="277"/>
      <c r="H38" s="279"/>
      <c r="I38" s="277"/>
      <c r="J38" s="279"/>
      <c r="K38" s="278"/>
    </row>
    <row r="39" spans="1:11" ht="12.95" customHeight="1">
      <c r="A39" s="275" t="s">
        <v>224</v>
      </c>
      <c r="B39" s="275"/>
      <c r="C39" s="278"/>
      <c r="D39" s="275"/>
      <c r="E39" s="277"/>
      <c r="F39" s="277">
        <f>SUM(F28:F38)</f>
        <v>4675729</v>
      </c>
      <c r="G39" s="277"/>
      <c r="H39" s="277">
        <f>SUM(H28:H38)</f>
        <v>0</v>
      </c>
      <c r="I39" s="277"/>
      <c r="J39" s="277">
        <f>SUM(J28:J38)</f>
        <v>721749</v>
      </c>
      <c r="K39" s="278"/>
    </row>
    <row r="40" spans="1:11" s="282" customFormat="1" ht="12.95" customHeight="1">
      <c r="A40" s="638"/>
      <c r="B40" s="639"/>
      <c r="C40" s="639"/>
      <c r="D40" s="639"/>
      <c r="E40" s="639"/>
      <c r="F40" s="639"/>
      <c r="G40" s="639"/>
      <c r="H40" s="639"/>
      <c r="I40" s="639"/>
      <c r="J40" s="639"/>
      <c r="K40" s="640"/>
    </row>
    <row r="41" spans="1:11" s="282" customFormat="1" ht="12.95" customHeight="1">
      <c r="A41" s="265" t="s">
        <v>267</v>
      </c>
      <c r="B41" s="290" t="s">
        <v>531</v>
      </c>
      <c r="C41" s="283"/>
      <c r="D41" s="284"/>
      <c r="E41" s="284"/>
      <c r="F41" s="284"/>
      <c r="G41" s="284"/>
      <c r="H41" s="284"/>
      <c r="I41" s="284"/>
      <c r="J41" s="284"/>
      <c r="K41" s="285"/>
    </row>
    <row r="42" spans="1:11" s="282" customFormat="1" ht="12.95" customHeight="1">
      <c r="A42" s="265" t="s">
        <v>268</v>
      </c>
      <c r="B42" s="286" t="s">
        <v>528</v>
      </c>
      <c r="C42" s="283"/>
      <c r="D42" s="284"/>
      <c r="E42" s="284"/>
      <c r="F42" s="284"/>
      <c r="G42" s="284"/>
      <c r="H42" s="284"/>
      <c r="I42" s="284"/>
      <c r="J42" s="284"/>
      <c r="K42" s="285"/>
    </row>
    <row r="43" spans="1:11" s="287" customFormat="1" ht="12.95" customHeight="1">
      <c r="A43" s="265" t="s">
        <v>238</v>
      </c>
      <c r="B43" s="266" t="s">
        <v>270</v>
      </c>
      <c r="C43" s="267"/>
      <c r="D43" s="266"/>
      <c r="E43" s="267"/>
      <c r="F43" s="268" t="s">
        <v>221</v>
      </c>
      <c r="G43" s="267"/>
      <c r="H43" s="268" t="s">
        <v>272</v>
      </c>
      <c r="I43" s="267"/>
      <c r="J43" s="268" t="s">
        <v>242</v>
      </c>
      <c r="K43" s="269" t="s">
        <v>18</v>
      </c>
    </row>
    <row r="44" spans="1:11" ht="12.95" customHeight="1">
      <c r="A44" s="270"/>
      <c r="B44" s="271"/>
      <c r="C44" s="272"/>
      <c r="D44" s="273"/>
      <c r="E44" s="272"/>
      <c r="F44" s="272">
        <f>SUM(+F58)</f>
        <v>526751</v>
      </c>
      <c r="G44" s="272"/>
      <c r="H44" s="272">
        <f>SUM(+H58)</f>
        <v>0</v>
      </c>
      <c r="I44" s="272"/>
      <c r="J44" s="272">
        <f>SUM(+J58)</f>
        <v>0</v>
      </c>
      <c r="K44" s="274">
        <f>SUM(F44:J44)</f>
        <v>526751</v>
      </c>
    </row>
    <row r="45" spans="1:11" ht="12.95" customHeight="1">
      <c r="A45" s="636" t="s">
        <v>243</v>
      </c>
      <c r="B45" s="636" t="s">
        <v>98</v>
      </c>
      <c r="C45" s="637" t="s">
        <v>244</v>
      </c>
      <c r="D45" s="636" t="s">
        <v>223</v>
      </c>
      <c r="E45" s="637" t="s">
        <v>245</v>
      </c>
      <c r="F45" s="637"/>
      <c r="G45" s="637" t="s">
        <v>275</v>
      </c>
      <c r="H45" s="637"/>
      <c r="I45" s="637" t="s">
        <v>276</v>
      </c>
      <c r="J45" s="637"/>
      <c r="K45" s="637" t="s">
        <v>248</v>
      </c>
    </row>
    <row r="46" spans="1:11" ht="12.95" customHeight="1">
      <c r="A46" s="636"/>
      <c r="B46" s="636"/>
      <c r="C46" s="637"/>
      <c r="D46" s="636"/>
      <c r="E46" s="490" t="s">
        <v>225</v>
      </c>
      <c r="F46" s="490" t="s">
        <v>249</v>
      </c>
      <c r="G46" s="490" t="s">
        <v>225</v>
      </c>
      <c r="H46" s="490" t="s">
        <v>121</v>
      </c>
      <c r="I46" s="490" t="s">
        <v>225</v>
      </c>
      <c r="J46" s="490" t="s">
        <v>121</v>
      </c>
      <c r="K46" s="637"/>
    </row>
    <row r="47" spans="1:11" ht="12.95" customHeight="1">
      <c r="A47" s="22" t="s">
        <v>256</v>
      </c>
      <c r="B47" s="275"/>
      <c r="C47" s="276">
        <f>'5.단가산출서'!F36</f>
        <v>1.821</v>
      </c>
      <c r="D47" s="275" t="s">
        <v>261</v>
      </c>
      <c r="E47" s="277">
        <f>+노임단가!D7</f>
        <v>289265</v>
      </c>
      <c r="F47" s="278">
        <f>INT($C47*E47)</f>
        <v>526751</v>
      </c>
      <c r="G47" s="277"/>
      <c r="H47" s="279">
        <f>INT($C47*G47)</f>
        <v>0</v>
      </c>
      <c r="I47" s="277"/>
      <c r="J47" s="279">
        <f>INT($C47*I47)</f>
        <v>0</v>
      </c>
      <c r="K47" s="289" t="s">
        <v>357</v>
      </c>
    </row>
    <row r="48" spans="1:11" ht="12.95" customHeight="1">
      <c r="A48" s="22"/>
      <c r="B48" s="275"/>
      <c r="C48" s="276"/>
      <c r="D48" s="275"/>
      <c r="E48" s="277"/>
      <c r="F48" s="278"/>
      <c r="G48" s="277"/>
      <c r="H48" s="279"/>
      <c r="I48" s="277"/>
      <c r="J48" s="279"/>
      <c r="K48" s="280"/>
    </row>
    <row r="49" spans="1:15" ht="12.95" customHeight="1">
      <c r="A49" s="22"/>
      <c r="B49" s="275"/>
      <c r="C49" s="291"/>
      <c r="D49" s="275"/>
      <c r="E49" s="277"/>
      <c r="F49" s="279"/>
      <c r="G49" s="277"/>
      <c r="H49" s="279"/>
      <c r="I49" s="277"/>
      <c r="J49" s="279"/>
      <c r="K49" s="278"/>
    </row>
    <row r="50" spans="1:15" ht="12.95" customHeight="1">
      <c r="A50" s="22"/>
      <c r="B50" s="275"/>
      <c r="C50" s="22"/>
      <c r="D50" s="275"/>
      <c r="E50" s="277"/>
      <c r="F50" s="279"/>
      <c r="G50" s="277"/>
      <c r="H50" s="279"/>
      <c r="I50" s="277"/>
      <c r="J50" s="279"/>
      <c r="K50" s="278"/>
    </row>
    <row r="51" spans="1:15" ht="12.95" customHeight="1">
      <c r="A51" s="22"/>
      <c r="B51" s="275"/>
      <c r="C51" s="22"/>
      <c r="D51" s="275"/>
      <c r="E51" s="277"/>
      <c r="F51" s="279"/>
      <c r="G51" s="277"/>
      <c r="H51" s="279"/>
      <c r="I51" s="277"/>
      <c r="J51" s="279"/>
      <c r="K51" s="278"/>
    </row>
    <row r="52" spans="1:15" ht="12.95" customHeight="1">
      <c r="A52" s="22"/>
      <c r="B52" s="275"/>
      <c r="C52" s="22"/>
      <c r="D52" s="275"/>
      <c r="E52" s="277"/>
      <c r="F52" s="279"/>
      <c r="G52" s="277"/>
      <c r="H52" s="279"/>
      <c r="I52" s="277"/>
      <c r="J52" s="279"/>
      <c r="K52" s="278"/>
    </row>
    <row r="53" spans="1:15" ht="12.95" customHeight="1">
      <c r="A53" s="22"/>
      <c r="B53" s="275"/>
      <c r="C53" s="22"/>
      <c r="D53" s="275"/>
      <c r="E53" s="277"/>
      <c r="F53" s="279"/>
      <c r="G53" s="277"/>
      <c r="H53" s="279"/>
      <c r="I53" s="277"/>
      <c r="J53" s="279"/>
      <c r="K53" s="278"/>
    </row>
    <row r="54" spans="1:15" ht="12.95" customHeight="1">
      <c r="A54" s="22"/>
      <c r="B54" s="275"/>
      <c r="C54" s="22"/>
      <c r="D54" s="275"/>
      <c r="E54" s="277"/>
      <c r="F54" s="279"/>
      <c r="G54" s="277"/>
      <c r="H54" s="279"/>
      <c r="I54" s="277"/>
      <c r="J54" s="279"/>
      <c r="K54" s="278"/>
    </row>
    <row r="55" spans="1:15" ht="12.95" customHeight="1">
      <c r="A55" s="22"/>
      <c r="B55" s="275"/>
      <c r="C55" s="22"/>
      <c r="D55" s="275"/>
      <c r="E55" s="277"/>
      <c r="F55" s="279"/>
      <c r="G55" s="277"/>
      <c r="H55" s="279"/>
      <c r="I55" s="277"/>
      <c r="J55" s="279"/>
      <c r="K55" s="278"/>
    </row>
    <row r="56" spans="1:15" ht="12.95" customHeight="1">
      <c r="A56" s="22"/>
      <c r="B56" s="275"/>
      <c r="C56" s="22"/>
      <c r="D56" s="275"/>
      <c r="E56" s="277"/>
      <c r="F56" s="279"/>
      <c r="G56" s="277"/>
      <c r="H56" s="279"/>
      <c r="I56" s="277"/>
      <c r="J56" s="279"/>
      <c r="K56" s="278"/>
    </row>
    <row r="57" spans="1:15" ht="12.95" customHeight="1">
      <c r="A57" s="22"/>
      <c r="B57" s="275"/>
      <c r="C57" s="22"/>
      <c r="D57" s="275"/>
      <c r="E57" s="277"/>
      <c r="F57" s="279"/>
      <c r="G57" s="277"/>
      <c r="H57" s="279"/>
      <c r="I57" s="277"/>
      <c r="J57" s="279"/>
      <c r="K57" s="278"/>
    </row>
    <row r="58" spans="1:15" ht="12.95" customHeight="1">
      <c r="A58" s="275" t="s">
        <v>224</v>
      </c>
      <c r="B58" s="275"/>
      <c r="C58" s="278"/>
      <c r="D58" s="275"/>
      <c r="E58" s="277"/>
      <c r="F58" s="277">
        <f>SUM(F47:F57)</f>
        <v>526751</v>
      </c>
      <c r="G58" s="277"/>
      <c r="H58" s="277">
        <f>SUM(H47:H57)</f>
        <v>0</v>
      </c>
      <c r="I58" s="277"/>
      <c r="J58" s="277">
        <f>SUM(J47:J57)</f>
        <v>0</v>
      </c>
      <c r="K58" s="278"/>
    </row>
    <row r="59" spans="1:15" s="282" customFormat="1" ht="12.95" customHeight="1">
      <c r="A59" s="638"/>
      <c r="B59" s="639"/>
      <c r="C59" s="639"/>
      <c r="D59" s="639"/>
      <c r="E59" s="639"/>
      <c r="F59" s="639"/>
      <c r="G59" s="639"/>
      <c r="H59" s="639"/>
      <c r="I59" s="639"/>
      <c r="J59" s="639"/>
      <c r="K59" s="640"/>
    </row>
    <row r="60" spans="1:15" s="282" customFormat="1" ht="12.95" customHeight="1">
      <c r="A60" s="265" t="s">
        <v>267</v>
      </c>
      <c r="B60" s="290" t="s">
        <v>532</v>
      </c>
      <c r="C60" s="283"/>
      <c r="D60" s="284"/>
      <c r="E60" s="284"/>
      <c r="F60" s="284"/>
      <c r="G60" s="284"/>
      <c r="H60" s="284"/>
      <c r="I60" s="284"/>
      <c r="J60" s="284"/>
      <c r="K60" s="285"/>
    </row>
    <row r="61" spans="1:15" s="282" customFormat="1" ht="12.95" customHeight="1">
      <c r="A61" s="265" t="s">
        <v>268</v>
      </c>
      <c r="B61" s="286" t="s">
        <v>529</v>
      </c>
      <c r="C61" s="283"/>
      <c r="D61" s="284"/>
      <c r="E61" s="284"/>
      <c r="F61" s="284"/>
      <c r="G61" s="284"/>
      <c r="H61" s="284"/>
      <c r="I61" s="284"/>
      <c r="J61" s="284"/>
      <c r="K61" s="285"/>
    </row>
    <row r="62" spans="1:15" s="287" customFormat="1" ht="12.95" customHeight="1">
      <c r="A62" s="265" t="s">
        <v>269</v>
      </c>
      <c r="B62" s="266" t="s">
        <v>270</v>
      </c>
      <c r="C62" s="267"/>
      <c r="D62" s="266"/>
      <c r="E62" s="267"/>
      <c r="F62" s="268" t="s">
        <v>271</v>
      </c>
      <c r="G62" s="267"/>
      <c r="H62" s="268" t="s">
        <v>272</v>
      </c>
      <c r="I62" s="267"/>
      <c r="J62" s="268" t="s">
        <v>273</v>
      </c>
      <c r="K62" s="269" t="s">
        <v>18</v>
      </c>
      <c r="N62" s="569"/>
      <c r="O62" s="569"/>
    </row>
    <row r="63" spans="1:15" ht="12.95" customHeight="1">
      <c r="A63" s="270"/>
      <c r="B63" s="271"/>
      <c r="C63" s="272"/>
      <c r="D63" s="273"/>
      <c r="E63" s="272"/>
      <c r="F63" s="272">
        <f>SUM(+F77)</f>
        <v>400861</v>
      </c>
      <c r="G63" s="272"/>
      <c r="H63" s="272">
        <f>SUM(+H77)</f>
        <v>0</v>
      </c>
      <c r="I63" s="272"/>
      <c r="J63" s="272">
        <f>SUM(+J77)</f>
        <v>0</v>
      </c>
      <c r="K63" s="274">
        <f>SUM(F63:J63)</f>
        <v>400861</v>
      </c>
    </row>
    <row r="64" spans="1:15" ht="12.95" customHeight="1">
      <c r="A64" s="636" t="s">
        <v>243</v>
      </c>
      <c r="B64" s="636" t="s">
        <v>98</v>
      </c>
      <c r="C64" s="637" t="s">
        <v>244</v>
      </c>
      <c r="D64" s="636" t="s">
        <v>223</v>
      </c>
      <c r="E64" s="637" t="s">
        <v>274</v>
      </c>
      <c r="F64" s="637"/>
      <c r="G64" s="637" t="s">
        <v>275</v>
      </c>
      <c r="H64" s="637"/>
      <c r="I64" s="637" t="s">
        <v>276</v>
      </c>
      <c r="J64" s="637"/>
      <c r="K64" s="637" t="s">
        <v>248</v>
      </c>
    </row>
    <row r="65" spans="1:11" ht="12.95" customHeight="1">
      <c r="A65" s="636"/>
      <c r="B65" s="636"/>
      <c r="C65" s="637"/>
      <c r="D65" s="636"/>
      <c r="E65" s="490" t="s">
        <v>225</v>
      </c>
      <c r="F65" s="490" t="s">
        <v>277</v>
      </c>
      <c r="G65" s="490" t="s">
        <v>225</v>
      </c>
      <c r="H65" s="490" t="s">
        <v>121</v>
      </c>
      <c r="I65" s="490" t="s">
        <v>225</v>
      </c>
      <c r="J65" s="490" t="s">
        <v>121</v>
      </c>
      <c r="K65" s="637"/>
    </row>
    <row r="66" spans="1:11" ht="12.95" customHeight="1">
      <c r="A66" s="22" t="s">
        <v>278</v>
      </c>
      <c r="B66" s="275"/>
      <c r="C66" s="276">
        <f>'5.단가산출서'!H30</f>
        <v>0.85799999999999998</v>
      </c>
      <c r="D66" s="275" t="s">
        <v>261</v>
      </c>
      <c r="E66" s="277">
        <f>노임단가!D8</f>
        <v>251596</v>
      </c>
      <c r="F66" s="278">
        <f>INT($C66*E66)</f>
        <v>215869</v>
      </c>
      <c r="G66" s="277"/>
      <c r="H66" s="279">
        <f>INT($C66*G66)</f>
        <v>0</v>
      </c>
      <c r="I66" s="277"/>
      <c r="J66" s="279">
        <f>INT($C66*I66)</f>
        <v>0</v>
      </c>
      <c r="K66" s="289" t="s">
        <v>357</v>
      </c>
    </row>
    <row r="67" spans="1:11" ht="12.95" customHeight="1">
      <c r="A67" s="22" t="s">
        <v>279</v>
      </c>
      <c r="B67" s="275"/>
      <c r="C67" s="276">
        <f>'5.단가산출서'!J30</f>
        <v>0.85799999999999998</v>
      </c>
      <c r="D67" s="275" t="s">
        <v>280</v>
      </c>
      <c r="E67" s="277">
        <f>노임단가!D9</f>
        <v>215609</v>
      </c>
      <c r="F67" s="278">
        <f>INT($C67*E67)</f>
        <v>184992</v>
      </c>
      <c r="G67" s="277"/>
      <c r="H67" s="279">
        <f>INT($C67*G67)</f>
        <v>0</v>
      </c>
      <c r="I67" s="277"/>
      <c r="J67" s="279">
        <f>INT($C67*I67)</f>
        <v>0</v>
      </c>
      <c r="K67" s="280"/>
    </row>
    <row r="68" spans="1:11" ht="12.95" customHeight="1">
      <c r="A68" s="22"/>
      <c r="B68" s="275"/>
      <c r="C68" s="291"/>
      <c r="D68" s="275"/>
      <c r="E68" s="277"/>
      <c r="F68" s="279"/>
      <c r="G68" s="277"/>
      <c r="H68" s="279"/>
      <c r="I68" s="277"/>
      <c r="J68" s="279"/>
      <c r="K68" s="278"/>
    </row>
    <row r="69" spans="1:11" ht="12.95" customHeight="1">
      <c r="A69" s="22"/>
      <c r="B69" s="275"/>
      <c r="C69" s="22"/>
      <c r="D69" s="275"/>
      <c r="E69" s="277"/>
      <c r="F69" s="279"/>
      <c r="G69" s="277"/>
      <c r="H69" s="279"/>
      <c r="I69" s="277"/>
      <c r="J69" s="279"/>
      <c r="K69" s="278"/>
    </row>
    <row r="70" spans="1:11" ht="12.95" customHeight="1">
      <c r="A70" s="22"/>
      <c r="B70" s="275"/>
      <c r="C70" s="22"/>
      <c r="D70" s="275"/>
      <c r="E70" s="277"/>
      <c r="F70" s="279"/>
      <c r="G70" s="277"/>
      <c r="H70" s="279"/>
      <c r="I70" s="277"/>
      <c r="J70" s="279"/>
      <c r="K70" s="278"/>
    </row>
    <row r="71" spans="1:11" ht="12.95" customHeight="1">
      <c r="A71" s="22"/>
      <c r="B71" s="275"/>
      <c r="C71" s="22"/>
      <c r="D71" s="275"/>
      <c r="E71" s="277"/>
      <c r="F71" s="279"/>
      <c r="G71" s="277"/>
      <c r="H71" s="279"/>
      <c r="I71" s="277"/>
      <c r="J71" s="279"/>
      <c r="K71" s="278"/>
    </row>
    <row r="72" spans="1:11" ht="12.95" customHeight="1">
      <c r="A72" s="22"/>
      <c r="B72" s="275"/>
      <c r="C72" s="22"/>
      <c r="D72" s="275"/>
      <c r="E72" s="277"/>
      <c r="F72" s="279"/>
      <c r="G72" s="277"/>
      <c r="H72" s="279"/>
      <c r="I72" s="277"/>
      <c r="J72" s="279"/>
      <c r="K72" s="278"/>
    </row>
    <row r="73" spans="1:11" ht="12.95" customHeight="1">
      <c r="A73" s="22"/>
      <c r="B73" s="275"/>
      <c r="C73" s="22"/>
      <c r="D73" s="275"/>
      <c r="E73" s="277"/>
      <c r="F73" s="279"/>
      <c r="G73" s="277"/>
      <c r="H73" s="279"/>
      <c r="I73" s="277"/>
      <c r="J73" s="279"/>
      <c r="K73" s="278"/>
    </row>
    <row r="74" spans="1:11" ht="12.95" customHeight="1">
      <c r="A74" s="22"/>
      <c r="B74" s="275"/>
      <c r="C74" s="22"/>
      <c r="D74" s="275"/>
      <c r="E74" s="277"/>
      <c r="F74" s="279"/>
      <c r="G74" s="277"/>
      <c r="H74" s="279"/>
      <c r="I74" s="277"/>
      <c r="J74" s="279"/>
      <c r="K74" s="278"/>
    </row>
    <row r="75" spans="1:11" ht="12.95" customHeight="1">
      <c r="A75" s="22"/>
      <c r="B75" s="275"/>
      <c r="C75" s="22"/>
      <c r="D75" s="275"/>
      <c r="E75" s="277"/>
      <c r="F75" s="279"/>
      <c r="G75" s="277"/>
      <c r="H75" s="279"/>
      <c r="I75" s="277"/>
      <c r="J75" s="279"/>
      <c r="K75" s="278"/>
    </row>
    <row r="76" spans="1:11" ht="12.95" customHeight="1">
      <c r="A76" s="22"/>
      <c r="B76" s="275"/>
      <c r="C76" s="22"/>
      <c r="D76" s="275"/>
      <c r="E76" s="277"/>
      <c r="F76" s="279"/>
      <c r="G76" s="277"/>
      <c r="H76" s="279"/>
      <c r="I76" s="277"/>
      <c r="J76" s="279"/>
      <c r="K76" s="278"/>
    </row>
    <row r="77" spans="1:11" ht="12.95" customHeight="1">
      <c r="A77" s="275" t="s">
        <v>224</v>
      </c>
      <c r="B77" s="275"/>
      <c r="C77" s="278"/>
      <c r="D77" s="275"/>
      <c r="E77" s="277"/>
      <c r="F77" s="277">
        <f>SUM(F66:F76)</f>
        <v>400861</v>
      </c>
      <c r="G77" s="277"/>
      <c r="H77" s="277">
        <f>SUM(H66:H76)</f>
        <v>0</v>
      </c>
      <c r="I77" s="277"/>
      <c r="J77" s="277">
        <f>SUM(J66:J76)</f>
        <v>0</v>
      </c>
      <c r="K77" s="278"/>
    </row>
    <row r="78" spans="1:11" s="282" customFormat="1" ht="12.95" customHeight="1">
      <c r="A78" s="638"/>
      <c r="B78" s="639"/>
      <c r="C78" s="639"/>
      <c r="D78" s="639"/>
      <c r="E78" s="639"/>
      <c r="F78" s="639"/>
      <c r="G78" s="639"/>
      <c r="H78" s="639"/>
      <c r="I78" s="639"/>
      <c r="J78" s="639"/>
      <c r="K78" s="640"/>
    </row>
    <row r="79" spans="1:11" s="282" customFormat="1" ht="12.95" customHeight="1">
      <c r="A79" s="265" t="s">
        <v>288</v>
      </c>
      <c r="B79" s="290" t="s">
        <v>530</v>
      </c>
      <c r="C79" s="283"/>
      <c r="D79" s="284"/>
      <c r="E79" s="284"/>
      <c r="F79" s="284"/>
      <c r="G79" s="284"/>
      <c r="H79" s="284"/>
      <c r="I79" s="284"/>
      <c r="J79" s="284"/>
      <c r="K79" s="285"/>
    </row>
    <row r="80" spans="1:11" s="282" customFormat="1" ht="12.95" customHeight="1">
      <c r="A80" s="265" t="s">
        <v>289</v>
      </c>
      <c r="B80" s="286" t="s">
        <v>534</v>
      </c>
      <c r="C80" s="283"/>
      <c r="D80" s="284"/>
      <c r="E80" s="284"/>
      <c r="F80" s="284"/>
      <c r="G80" s="284"/>
      <c r="H80" s="284"/>
      <c r="I80" s="284"/>
      <c r="J80" s="284"/>
      <c r="K80" s="285"/>
    </row>
    <row r="81" spans="1:11" s="287" customFormat="1" ht="12.95" customHeight="1">
      <c r="A81" s="265" t="s">
        <v>290</v>
      </c>
      <c r="B81" s="266" t="s">
        <v>291</v>
      </c>
      <c r="C81" s="267"/>
      <c r="D81" s="266"/>
      <c r="E81" s="267"/>
      <c r="F81" s="268" t="s">
        <v>292</v>
      </c>
      <c r="G81" s="267"/>
      <c r="H81" s="268" t="s">
        <v>293</v>
      </c>
      <c r="I81" s="267"/>
      <c r="J81" s="268" t="s">
        <v>294</v>
      </c>
      <c r="K81" s="269" t="s">
        <v>18</v>
      </c>
    </row>
    <row r="82" spans="1:11" ht="12.95" customHeight="1">
      <c r="A82" s="270"/>
      <c r="B82" s="271"/>
      <c r="C82" s="272"/>
      <c r="D82" s="273"/>
      <c r="E82" s="272"/>
      <c r="F82" s="272">
        <f>SUM(F96)</f>
        <v>0</v>
      </c>
      <c r="G82" s="272"/>
      <c r="H82" s="272">
        <f>SUM(H96)</f>
        <v>0</v>
      </c>
      <c r="I82" s="272"/>
      <c r="J82" s="272">
        <f>SUM(J96)</f>
        <v>0</v>
      </c>
      <c r="K82" s="274">
        <f>SUM(F82:J82)</f>
        <v>0</v>
      </c>
    </row>
    <row r="83" spans="1:11" ht="12.95" customHeight="1">
      <c r="A83" s="636" t="s">
        <v>243</v>
      </c>
      <c r="B83" s="636" t="s">
        <v>98</v>
      </c>
      <c r="C83" s="637" t="s">
        <v>244</v>
      </c>
      <c r="D83" s="636" t="s">
        <v>223</v>
      </c>
      <c r="E83" s="637" t="s">
        <v>274</v>
      </c>
      <c r="F83" s="637"/>
      <c r="G83" s="637" t="s">
        <v>275</v>
      </c>
      <c r="H83" s="637"/>
      <c r="I83" s="637" t="s">
        <v>276</v>
      </c>
      <c r="J83" s="637"/>
      <c r="K83" s="637" t="s">
        <v>248</v>
      </c>
    </row>
    <row r="84" spans="1:11" ht="12.95" customHeight="1">
      <c r="A84" s="636"/>
      <c r="B84" s="636"/>
      <c r="C84" s="637"/>
      <c r="D84" s="636"/>
      <c r="E84" s="490" t="s">
        <v>225</v>
      </c>
      <c r="F84" s="490" t="s">
        <v>277</v>
      </c>
      <c r="G84" s="490" t="s">
        <v>225</v>
      </c>
      <c r="H84" s="490" t="s">
        <v>121</v>
      </c>
      <c r="I84" s="490" t="s">
        <v>225</v>
      </c>
      <c r="J84" s="490" t="s">
        <v>121</v>
      </c>
      <c r="K84" s="637"/>
    </row>
    <row r="85" spans="1:11" ht="12.95" customHeight="1">
      <c r="A85" s="22" t="s">
        <v>278</v>
      </c>
      <c r="B85" s="275"/>
      <c r="C85" s="276">
        <f>'5.단가산출서'!H32</f>
        <v>0</v>
      </c>
      <c r="D85" s="275" t="s">
        <v>295</v>
      </c>
      <c r="E85" s="277">
        <f>노임단가!D8</f>
        <v>251596</v>
      </c>
      <c r="F85" s="278">
        <f>INT($C85*E85)</f>
        <v>0</v>
      </c>
      <c r="G85" s="277"/>
      <c r="H85" s="279">
        <f>INT($C85*G85)</f>
        <v>0</v>
      </c>
      <c r="I85" s="277"/>
      <c r="J85" s="279">
        <f>INT($C85*I85)</f>
        <v>0</v>
      </c>
      <c r="K85" s="289" t="s">
        <v>357</v>
      </c>
    </row>
    <row r="86" spans="1:11" ht="12.95" customHeight="1">
      <c r="A86" s="22" t="s">
        <v>296</v>
      </c>
      <c r="B86" s="275"/>
      <c r="C86" s="276">
        <f>'5.단가산출서'!J32</f>
        <v>0</v>
      </c>
      <c r="D86" s="275" t="s">
        <v>297</v>
      </c>
      <c r="E86" s="277">
        <f>노임단가!D9</f>
        <v>215609</v>
      </c>
      <c r="F86" s="278">
        <f t="shared" ref="F86:F93" si="6">INT($C86*E86)</f>
        <v>0</v>
      </c>
      <c r="G86" s="277"/>
      <c r="H86" s="279">
        <f t="shared" ref="H86:H93" si="7">INT($C86*G86)</f>
        <v>0</v>
      </c>
      <c r="I86" s="277"/>
      <c r="J86" s="279">
        <f t="shared" ref="J86:J93" si="8">INT($C86*I86)</f>
        <v>0</v>
      </c>
      <c r="K86" s="280"/>
    </row>
    <row r="87" spans="1:11" ht="12.95" customHeight="1">
      <c r="A87" s="22" t="s">
        <v>553</v>
      </c>
      <c r="B87" s="275"/>
      <c r="C87" s="276">
        <f>'5.단가산출서'!L32</f>
        <v>0</v>
      </c>
      <c r="D87" s="275" t="s">
        <v>299</v>
      </c>
      <c r="E87" s="277">
        <f>노임단가!D11</f>
        <v>235899</v>
      </c>
      <c r="F87" s="278">
        <f t="shared" si="6"/>
        <v>0</v>
      </c>
      <c r="G87" s="277"/>
      <c r="H87" s="279">
        <f t="shared" si="7"/>
        <v>0</v>
      </c>
      <c r="I87" s="277"/>
      <c r="J87" s="279">
        <f t="shared" si="8"/>
        <v>0</v>
      </c>
      <c r="K87" s="278" t="s">
        <v>300</v>
      </c>
    </row>
    <row r="88" spans="1:11" ht="12.95" customHeight="1">
      <c r="A88" s="22" t="s">
        <v>554</v>
      </c>
      <c r="B88" s="275"/>
      <c r="C88" s="276">
        <f>'5.단가산출서'!N32</f>
        <v>0</v>
      </c>
      <c r="D88" s="275" t="s">
        <v>302</v>
      </c>
      <c r="E88" s="277">
        <f>노임단가!D12</f>
        <v>200786</v>
      </c>
      <c r="F88" s="278">
        <f t="shared" si="6"/>
        <v>0</v>
      </c>
      <c r="G88" s="277"/>
      <c r="H88" s="279">
        <f t="shared" si="7"/>
        <v>0</v>
      </c>
      <c r="I88" s="277"/>
      <c r="J88" s="279">
        <f t="shared" si="8"/>
        <v>0</v>
      </c>
      <c r="K88" s="278"/>
    </row>
    <row r="89" spans="1:11" ht="12.95" customHeight="1">
      <c r="A89" s="22" t="s">
        <v>303</v>
      </c>
      <c r="B89" s="275" t="s">
        <v>304</v>
      </c>
      <c r="C89" s="276">
        <f>C85</f>
        <v>0</v>
      </c>
      <c r="D89" s="275" t="s">
        <v>305</v>
      </c>
      <c r="E89" s="277"/>
      <c r="F89" s="279">
        <f t="shared" si="6"/>
        <v>0</v>
      </c>
      <c r="G89" s="277"/>
      <c r="H89" s="279">
        <f t="shared" si="7"/>
        <v>0</v>
      </c>
      <c r="I89" s="277">
        <f>여비규정!E14</f>
        <v>95000</v>
      </c>
      <c r="J89" s="278">
        <f t="shared" si="8"/>
        <v>0</v>
      </c>
      <c r="K89" s="278"/>
    </row>
    <row r="90" spans="1:11" ht="12.95" customHeight="1">
      <c r="A90" s="22" t="s">
        <v>306</v>
      </c>
      <c r="B90" s="275" t="s">
        <v>307</v>
      </c>
      <c r="C90" s="276">
        <f>C86</f>
        <v>0</v>
      </c>
      <c r="D90" s="275" t="s">
        <v>308</v>
      </c>
      <c r="E90" s="277"/>
      <c r="F90" s="279">
        <f t="shared" si="6"/>
        <v>0</v>
      </c>
      <c r="G90" s="277"/>
      <c r="H90" s="279">
        <f t="shared" si="7"/>
        <v>0</v>
      </c>
      <c r="I90" s="277">
        <f>여비규정!E15</f>
        <v>95000</v>
      </c>
      <c r="J90" s="278">
        <f t="shared" si="8"/>
        <v>0</v>
      </c>
      <c r="K90" s="278"/>
    </row>
    <row r="91" spans="1:11" ht="12.95" customHeight="1">
      <c r="A91" s="22" t="s">
        <v>309</v>
      </c>
      <c r="B91" s="275" t="s">
        <v>310</v>
      </c>
      <c r="C91" s="276">
        <f>C87</f>
        <v>0</v>
      </c>
      <c r="D91" s="275" t="s">
        <v>308</v>
      </c>
      <c r="E91" s="277"/>
      <c r="F91" s="279">
        <f t="shared" si="6"/>
        <v>0</v>
      </c>
      <c r="G91" s="277"/>
      <c r="H91" s="279">
        <f t="shared" si="7"/>
        <v>0</v>
      </c>
      <c r="I91" s="277">
        <f>여비규정!E17</f>
        <v>95000</v>
      </c>
      <c r="J91" s="278">
        <f t="shared" si="8"/>
        <v>0</v>
      </c>
      <c r="K91" s="278"/>
    </row>
    <row r="92" spans="1:11" ht="12.95" customHeight="1">
      <c r="A92" s="22" t="s">
        <v>311</v>
      </c>
      <c r="B92" s="275" t="s">
        <v>312</v>
      </c>
      <c r="C92" s="276">
        <f>C88</f>
        <v>0</v>
      </c>
      <c r="D92" s="275" t="s">
        <v>308</v>
      </c>
      <c r="E92" s="277"/>
      <c r="F92" s="279">
        <f t="shared" si="6"/>
        <v>0</v>
      </c>
      <c r="G92" s="277"/>
      <c r="H92" s="279">
        <f t="shared" si="7"/>
        <v>0</v>
      </c>
      <c r="I92" s="277">
        <f>여비규정!E18</f>
        <v>95000</v>
      </c>
      <c r="J92" s="278">
        <f t="shared" si="8"/>
        <v>0</v>
      </c>
      <c r="K92" s="278"/>
    </row>
    <row r="93" spans="1:11" ht="12.95" customHeight="1">
      <c r="A93" s="22" t="s">
        <v>313</v>
      </c>
      <c r="B93" s="275" t="s">
        <v>314</v>
      </c>
      <c r="C93" s="276">
        <f>'5.단가산출서'!R32</f>
        <v>0</v>
      </c>
      <c r="D93" s="275" t="s">
        <v>315</v>
      </c>
      <c r="E93" s="277"/>
      <c r="F93" s="279">
        <f t="shared" si="6"/>
        <v>0</v>
      </c>
      <c r="G93" s="277"/>
      <c r="H93" s="279">
        <f t="shared" si="7"/>
        <v>0</v>
      </c>
      <c r="I93" s="277">
        <f>'5.단가산출서'!Q40</f>
        <v>5344</v>
      </c>
      <c r="J93" s="278">
        <f t="shared" si="8"/>
        <v>0</v>
      </c>
      <c r="K93" s="278"/>
    </row>
    <row r="94" spans="1:11" ht="12.95" customHeight="1">
      <c r="A94" s="22"/>
      <c r="B94" s="275"/>
      <c r="C94" s="22"/>
      <c r="D94" s="275"/>
      <c r="E94" s="277"/>
      <c r="F94" s="279"/>
      <c r="G94" s="277"/>
      <c r="H94" s="279"/>
      <c r="I94" s="277"/>
      <c r="J94" s="279"/>
      <c r="K94" s="278"/>
    </row>
    <row r="95" spans="1:11" ht="12.95" customHeight="1">
      <c r="A95" s="22"/>
      <c r="B95" s="275"/>
      <c r="C95" s="22"/>
      <c r="D95" s="275"/>
      <c r="E95" s="277"/>
      <c r="F95" s="279"/>
      <c r="G95" s="277"/>
      <c r="H95" s="279"/>
      <c r="I95" s="277"/>
      <c r="J95" s="279"/>
      <c r="K95" s="278"/>
    </row>
    <row r="96" spans="1:11" ht="12.95" customHeight="1">
      <c r="A96" s="275" t="s">
        <v>316</v>
      </c>
      <c r="B96" s="275"/>
      <c r="C96" s="22"/>
      <c r="D96" s="275"/>
      <c r="E96" s="277"/>
      <c r="F96" s="278">
        <f>SUM(F85:F95)</f>
        <v>0</v>
      </c>
      <c r="G96" s="277"/>
      <c r="H96" s="279"/>
      <c r="I96" s="277"/>
      <c r="J96" s="278">
        <f>SUM(J85:J95)</f>
        <v>0</v>
      </c>
      <c r="K96" s="278"/>
    </row>
    <row r="97" spans="1:11" s="282" customFormat="1" ht="12.95" customHeight="1">
      <c r="A97" s="638"/>
      <c r="B97" s="639"/>
      <c r="C97" s="639"/>
      <c r="D97" s="639"/>
      <c r="E97" s="639"/>
      <c r="F97" s="639"/>
      <c r="G97" s="639"/>
      <c r="H97" s="639"/>
      <c r="I97" s="639"/>
      <c r="J97" s="639"/>
      <c r="K97" s="640"/>
    </row>
    <row r="98" spans="1:11" s="282" customFormat="1" ht="12.95" customHeight="1">
      <c r="A98" s="265" t="s">
        <v>317</v>
      </c>
      <c r="B98" s="290" t="s">
        <v>533</v>
      </c>
      <c r="C98" s="283"/>
      <c r="D98" s="284"/>
      <c r="E98" s="284"/>
      <c r="F98" s="284"/>
      <c r="G98" s="284"/>
      <c r="H98" s="284"/>
      <c r="I98" s="284"/>
      <c r="J98" s="284"/>
      <c r="K98" s="285"/>
    </row>
    <row r="99" spans="1:11" s="282" customFormat="1" ht="12.95" customHeight="1">
      <c r="A99" s="265" t="s">
        <v>318</v>
      </c>
      <c r="B99" s="286" t="s">
        <v>535</v>
      </c>
      <c r="C99" s="283"/>
      <c r="D99" s="284"/>
      <c r="E99" s="284"/>
      <c r="F99" s="284"/>
      <c r="G99" s="284"/>
      <c r="H99" s="284"/>
      <c r="I99" s="284"/>
      <c r="J99" s="284"/>
      <c r="K99" s="285"/>
    </row>
    <row r="100" spans="1:11" s="287" customFormat="1" ht="12.95" customHeight="1">
      <c r="A100" s="265" t="s">
        <v>319</v>
      </c>
      <c r="B100" s="266" t="s">
        <v>320</v>
      </c>
      <c r="C100" s="267"/>
      <c r="D100" s="266"/>
      <c r="E100" s="267"/>
      <c r="F100" s="268" t="s">
        <v>321</v>
      </c>
      <c r="G100" s="267"/>
      <c r="H100" s="268" t="s">
        <v>322</v>
      </c>
      <c r="I100" s="267"/>
      <c r="J100" s="268" t="s">
        <v>323</v>
      </c>
      <c r="K100" s="269" t="s">
        <v>18</v>
      </c>
    </row>
    <row r="101" spans="1:11" ht="12.95" customHeight="1">
      <c r="A101" s="270"/>
      <c r="B101" s="271"/>
      <c r="C101" s="272"/>
      <c r="D101" s="273"/>
      <c r="E101" s="272"/>
      <c r="F101" s="272">
        <f>SUM(F115)</f>
        <v>1692984</v>
      </c>
      <c r="G101" s="272"/>
      <c r="H101" s="272">
        <f>SUM(H115)</f>
        <v>0</v>
      </c>
      <c r="I101" s="272"/>
      <c r="J101" s="272">
        <f>SUM(J115)</f>
        <v>721749</v>
      </c>
      <c r="K101" s="274">
        <f>SUM(F101:J101)</f>
        <v>2414733</v>
      </c>
    </row>
    <row r="102" spans="1:11" ht="12.95" customHeight="1">
      <c r="A102" s="636" t="s">
        <v>243</v>
      </c>
      <c r="B102" s="636" t="s">
        <v>98</v>
      </c>
      <c r="C102" s="637" t="s">
        <v>244</v>
      </c>
      <c r="D102" s="636" t="s">
        <v>223</v>
      </c>
      <c r="E102" s="637" t="s">
        <v>324</v>
      </c>
      <c r="F102" s="637"/>
      <c r="G102" s="637" t="s">
        <v>325</v>
      </c>
      <c r="H102" s="637"/>
      <c r="I102" s="637" t="s">
        <v>326</v>
      </c>
      <c r="J102" s="637"/>
      <c r="K102" s="637" t="s">
        <v>327</v>
      </c>
    </row>
    <row r="103" spans="1:11" ht="12.95" customHeight="1">
      <c r="A103" s="636"/>
      <c r="B103" s="636"/>
      <c r="C103" s="637"/>
      <c r="D103" s="636"/>
      <c r="E103" s="490" t="s">
        <v>225</v>
      </c>
      <c r="F103" s="490" t="s">
        <v>328</v>
      </c>
      <c r="G103" s="490" t="s">
        <v>225</v>
      </c>
      <c r="H103" s="490" t="s">
        <v>121</v>
      </c>
      <c r="I103" s="490" t="s">
        <v>225</v>
      </c>
      <c r="J103" s="490" t="s">
        <v>121</v>
      </c>
      <c r="K103" s="637"/>
    </row>
    <row r="104" spans="1:11" ht="12.95" customHeight="1">
      <c r="A104" s="22" t="s">
        <v>303</v>
      </c>
      <c r="B104" s="275"/>
      <c r="C104" s="276">
        <f>'5.단가산출서'!H33</f>
        <v>1.873</v>
      </c>
      <c r="D104" s="275" t="s">
        <v>329</v>
      </c>
      <c r="E104" s="277">
        <f>노임단가!D8</f>
        <v>251596</v>
      </c>
      <c r="F104" s="278">
        <f>INT($C104*E104)</f>
        <v>471239</v>
      </c>
      <c r="G104" s="277"/>
      <c r="H104" s="279">
        <f>INT($C104*G104)</f>
        <v>0</v>
      </c>
      <c r="I104" s="277"/>
      <c r="J104" s="279">
        <f>INT($C104*I104)</f>
        <v>0</v>
      </c>
      <c r="K104" s="289" t="s">
        <v>357</v>
      </c>
    </row>
    <row r="105" spans="1:11" ht="12.95" customHeight="1">
      <c r="A105" s="22" t="s">
        <v>330</v>
      </c>
      <c r="B105" s="275"/>
      <c r="C105" s="276">
        <f>'5.단가산출서'!J33</f>
        <v>1.873</v>
      </c>
      <c r="D105" s="275" t="s">
        <v>331</v>
      </c>
      <c r="E105" s="277">
        <f>노임단가!D9</f>
        <v>215609</v>
      </c>
      <c r="F105" s="278">
        <f t="shared" ref="F105:F112" si="9">INT($C105*E105)</f>
        <v>403835</v>
      </c>
      <c r="G105" s="277"/>
      <c r="H105" s="279">
        <f t="shared" ref="H105:H112" si="10">INT($C105*G105)</f>
        <v>0</v>
      </c>
      <c r="I105" s="277"/>
      <c r="J105" s="279">
        <f t="shared" ref="J105:J112" si="11">INT($C105*I105)</f>
        <v>0</v>
      </c>
      <c r="K105" s="280"/>
    </row>
    <row r="106" spans="1:11" ht="12.95" customHeight="1">
      <c r="A106" s="22" t="s">
        <v>553</v>
      </c>
      <c r="B106" s="275"/>
      <c r="C106" s="276">
        <f>'5.단가산출서'!L33</f>
        <v>1.873</v>
      </c>
      <c r="D106" s="275" t="s">
        <v>332</v>
      </c>
      <c r="E106" s="277">
        <f>노임단가!D11</f>
        <v>235899</v>
      </c>
      <c r="F106" s="278">
        <f t="shared" si="9"/>
        <v>441838</v>
      </c>
      <c r="G106" s="277"/>
      <c r="H106" s="279">
        <f t="shared" si="10"/>
        <v>0</v>
      </c>
      <c r="I106" s="277"/>
      <c r="J106" s="279">
        <f t="shared" si="11"/>
        <v>0</v>
      </c>
      <c r="K106" s="278" t="s">
        <v>300</v>
      </c>
    </row>
    <row r="107" spans="1:11" ht="12.95" customHeight="1">
      <c r="A107" s="22" t="s">
        <v>554</v>
      </c>
      <c r="B107" s="275"/>
      <c r="C107" s="276">
        <f>'5.단가산출서'!N33</f>
        <v>1.873</v>
      </c>
      <c r="D107" s="275" t="s">
        <v>333</v>
      </c>
      <c r="E107" s="277">
        <f>노임단가!D12</f>
        <v>200786</v>
      </c>
      <c r="F107" s="278">
        <f t="shared" si="9"/>
        <v>376072</v>
      </c>
      <c r="G107" s="277"/>
      <c r="H107" s="279">
        <f t="shared" si="10"/>
        <v>0</v>
      </c>
      <c r="I107" s="277"/>
      <c r="J107" s="279">
        <f t="shared" si="11"/>
        <v>0</v>
      </c>
      <c r="K107" s="278"/>
    </row>
    <row r="108" spans="1:11" ht="12.95" customHeight="1">
      <c r="A108" s="22" t="s">
        <v>303</v>
      </c>
      <c r="B108" s="275" t="s">
        <v>304</v>
      </c>
      <c r="C108" s="276">
        <f>C104</f>
        <v>1.873</v>
      </c>
      <c r="D108" s="275" t="s">
        <v>334</v>
      </c>
      <c r="E108" s="277"/>
      <c r="F108" s="279">
        <f t="shared" si="9"/>
        <v>0</v>
      </c>
      <c r="G108" s="277"/>
      <c r="H108" s="279">
        <f t="shared" si="10"/>
        <v>0</v>
      </c>
      <c r="I108" s="277">
        <f>I89</f>
        <v>95000</v>
      </c>
      <c r="J108" s="278">
        <f t="shared" si="11"/>
        <v>177935</v>
      </c>
      <c r="K108" s="278"/>
    </row>
    <row r="109" spans="1:11" ht="12.95" customHeight="1">
      <c r="A109" s="22" t="s">
        <v>330</v>
      </c>
      <c r="B109" s="275" t="s">
        <v>335</v>
      </c>
      <c r="C109" s="276">
        <f>C105</f>
        <v>1.873</v>
      </c>
      <c r="D109" s="275" t="s">
        <v>336</v>
      </c>
      <c r="E109" s="277"/>
      <c r="F109" s="279">
        <f t="shared" si="9"/>
        <v>0</v>
      </c>
      <c r="G109" s="277"/>
      <c r="H109" s="279">
        <f t="shared" si="10"/>
        <v>0</v>
      </c>
      <c r="I109" s="277">
        <f>I90</f>
        <v>95000</v>
      </c>
      <c r="J109" s="278">
        <f t="shared" si="11"/>
        <v>177935</v>
      </c>
      <c r="K109" s="278"/>
    </row>
    <row r="110" spans="1:11" ht="12.95" customHeight="1">
      <c r="A110" s="22" t="s">
        <v>298</v>
      </c>
      <c r="B110" s="275" t="s">
        <v>335</v>
      </c>
      <c r="C110" s="276">
        <f>C106</f>
        <v>1.873</v>
      </c>
      <c r="D110" s="275" t="s">
        <v>337</v>
      </c>
      <c r="E110" s="277"/>
      <c r="F110" s="279">
        <f t="shared" si="9"/>
        <v>0</v>
      </c>
      <c r="G110" s="277"/>
      <c r="H110" s="279">
        <f t="shared" si="10"/>
        <v>0</v>
      </c>
      <c r="I110" s="277">
        <f>I91</f>
        <v>95000</v>
      </c>
      <c r="J110" s="278">
        <f t="shared" si="11"/>
        <v>177935</v>
      </c>
      <c r="K110" s="278"/>
    </row>
    <row r="111" spans="1:11" ht="12.95" customHeight="1">
      <c r="A111" s="22" t="s">
        <v>301</v>
      </c>
      <c r="B111" s="275" t="s">
        <v>335</v>
      </c>
      <c r="C111" s="276">
        <f>C107</f>
        <v>1.873</v>
      </c>
      <c r="D111" s="275" t="s">
        <v>336</v>
      </c>
      <c r="E111" s="277"/>
      <c r="F111" s="279">
        <f t="shared" si="9"/>
        <v>0</v>
      </c>
      <c r="G111" s="277"/>
      <c r="H111" s="279">
        <f t="shared" si="10"/>
        <v>0</v>
      </c>
      <c r="I111" s="277">
        <f>I92</f>
        <v>95000</v>
      </c>
      <c r="J111" s="278">
        <f t="shared" si="11"/>
        <v>177935</v>
      </c>
      <c r="K111" s="278"/>
    </row>
    <row r="112" spans="1:11" ht="12.95" customHeight="1">
      <c r="A112" s="22" t="s">
        <v>338</v>
      </c>
      <c r="B112" s="275" t="s">
        <v>339</v>
      </c>
      <c r="C112" s="276">
        <f>'5.단가산출서'!R33</f>
        <v>1.873</v>
      </c>
      <c r="D112" s="275" t="s">
        <v>25</v>
      </c>
      <c r="E112" s="277"/>
      <c r="F112" s="279">
        <f t="shared" si="9"/>
        <v>0</v>
      </c>
      <c r="G112" s="277"/>
      <c r="H112" s="279">
        <f t="shared" si="10"/>
        <v>0</v>
      </c>
      <c r="I112" s="277">
        <f>I93</f>
        <v>5344</v>
      </c>
      <c r="J112" s="278">
        <f t="shared" si="11"/>
        <v>10009</v>
      </c>
      <c r="K112" s="278"/>
    </row>
    <row r="113" spans="1:11" ht="12.95" customHeight="1">
      <c r="A113" s="22"/>
      <c r="B113" s="275"/>
      <c r="C113" s="22"/>
      <c r="D113" s="275"/>
      <c r="E113" s="277"/>
      <c r="F113" s="279"/>
      <c r="G113" s="277"/>
      <c r="H113" s="279"/>
      <c r="I113" s="277"/>
      <c r="J113" s="279"/>
      <c r="K113" s="278"/>
    </row>
    <row r="114" spans="1:11" ht="12.95" customHeight="1">
      <c r="A114" s="22"/>
      <c r="B114" s="275"/>
      <c r="C114" s="22"/>
      <c r="D114" s="275"/>
      <c r="E114" s="277"/>
      <c r="F114" s="279"/>
      <c r="G114" s="277"/>
      <c r="H114" s="279"/>
      <c r="I114" s="277"/>
      <c r="J114" s="279"/>
      <c r="K114" s="278"/>
    </row>
    <row r="115" spans="1:11" ht="12.95" customHeight="1">
      <c r="A115" s="275" t="s">
        <v>340</v>
      </c>
      <c r="B115" s="275"/>
      <c r="C115" s="22"/>
      <c r="D115" s="275"/>
      <c r="E115" s="277"/>
      <c r="F115" s="278">
        <f>SUM(F104:F114)</f>
        <v>1692984</v>
      </c>
      <c r="G115" s="277"/>
      <c r="H115" s="279"/>
      <c r="I115" s="277"/>
      <c r="J115" s="278">
        <f>SUM(J104:J114)</f>
        <v>721749</v>
      </c>
      <c r="K115" s="278"/>
    </row>
    <row r="116" spans="1:11" s="282" customFormat="1" ht="12.95" customHeight="1">
      <c r="A116" s="638"/>
      <c r="B116" s="639"/>
      <c r="C116" s="639"/>
      <c r="D116" s="639"/>
      <c r="E116" s="639"/>
      <c r="F116" s="639"/>
      <c r="G116" s="639"/>
      <c r="H116" s="639"/>
      <c r="I116" s="639"/>
      <c r="J116" s="639"/>
      <c r="K116" s="640"/>
    </row>
    <row r="117" spans="1:11" s="282" customFormat="1" ht="12.95" customHeight="1">
      <c r="A117" s="265" t="s">
        <v>341</v>
      </c>
      <c r="B117" s="290" t="s">
        <v>536</v>
      </c>
      <c r="C117" s="283"/>
      <c r="D117" s="284"/>
      <c r="E117" s="284"/>
      <c r="F117" s="284"/>
      <c r="G117" s="284"/>
      <c r="H117" s="284"/>
      <c r="I117" s="284"/>
      <c r="J117" s="284"/>
      <c r="K117" s="285"/>
    </row>
    <row r="118" spans="1:11" s="282" customFormat="1" ht="12.95" customHeight="1">
      <c r="A118" s="265" t="s">
        <v>342</v>
      </c>
      <c r="B118" s="286" t="s">
        <v>537</v>
      </c>
      <c r="C118" s="283"/>
      <c r="D118" s="284"/>
      <c r="E118" s="284"/>
      <c r="F118" s="284"/>
      <c r="G118" s="284"/>
      <c r="H118" s="284"/>
      <c r="I118" s="284"/>
      <c r="J118" s="284"/>
      <c r="K118" s="285"/>
    </row>
    <row r="119" spans="1:11" s="287" customFormat="1" ht="12.95" customHeight="1">
      <c r="A119" s="265" t="s">
        <v>343</v>
      </c>
      <c r="B119" s="266" t="s">
        <v>344</v>
      </c>
      <c r="C119" s="267"/>
      <c r="D119" s="266"/>
      <c r="E119" s="267"/>
      <c r="F119" s="268" t="s">
        <v>345</v>
      </c>
      <c r="G119" s="267"/>
      <c r="H119" s="268" t="s">
        <v>346</v>
      </c>
      <c r="I119" s="267"/>
      <c r="J119" s="268" t="s">
        <v>347</v>
      </c>
      <c r="K119" s="269" t="s">
        <v>18</v>
      </c>
    </row>
    <row r="120" spans="1:11" ht="12.95" customHeight="1">
      <c r="A120" s="270"/>
      <c r="B120" s="271"/>
      <c r="C120" s="272"/>
      <c r="D120" s="273"/>
      <c r="E120" s="272"/>
      <c r="F120" s="272">
        <f>SUM(+F134)</f>
        <v>741375</v>
      </c>
      <c r="G120" s="272"/>
      <c r="H120" s="272">
        <f>SUM(+H134)</f>
        <v>0</v>
      </c>
      <c r="I120" s="272"/>
      <c r="J120" s="272">
        <f>SUM(+J134)</f>
        <v>0</v>
      </c>
      <c r="K120" s="274">
        <f>SUM(F120:J120)</f>
        <v>741375</v>
      </c>
    </row>
    <row r="121" spans="1:11" ht="12.95" customHeight="1">
      <c r="A121" s="636" t="s">
        <v>243</v>
      </c>
      <c r="B121" s="636" t="s">
        <v>98</v>
      </c>
      <c r="C121" s="637" t="s">
        <v>244</v>
      </c>
      <c r="D121" s="636" t="s">
        <v>223</v>
      </c>
      <c r="E121" s="637" t="s">
        <v>274</v>
      </c>
      <c r="F121" s="637"/>
      <c r="G121" s="637" t="s">
        <v>275</v>
      </c>
      <c r="H121" s="637"/>
      <c r="I121" s="637" t="s">
        <v>276</v>
      </c>
      <c r="J121" s="637"/>
      <c r="K121" s="637" t="s">
        <v>248</v>
      </c>
    </row>
    <row r="122" spans="1:11" ht="12.95" customHeight="1">
      <c r="A122" s="636"/>
      <c r="B122" s="636"/>
      <c r="C122" s="637"/>
      <c r="D122" s="636"/>
      <c r="E122" s="490" t="s">
        <v>225</v>
      </c>
      <c r="F122" s="490" t="s">
        <v>277</v>
      </c>
      <c r="G122" s="490" t="s">
        <v>225</v>
      </c>
      <c r="H122" s="490" t="s">
        <v>121</v>
      </c>
      <c r="I122" s="490" t="s">
        <v>225</v>
      </c>
      <c r="J122" s="490" t="s">
        <v>121</v>
      </c>
      <c r="K122" s="637"/>
    </row>
    <row r="123" spans="1:11" ht="12.95" customHeight="1">
      <c r="A123" s="22" t="s">
        <v>296</v>
      </c>
      <c r="B123" s="275"/>
      <c r="C123" s="276">
        <f>'5.단가산출서'!J34</f>
        <v>1.6419999999999999</v>
      </c>
      <c r="D123" s="275" t="s">
        <v>261</v>
      </c>
      <c r="E123" s="277">
        <f>노임단가!D9</f>
        <v>215609</v>
      </c>
      <c r="F123" s="278">
        <f>INT(C123*E123)</f>
        <v>354029</v>
      </c>
      <c r="G123" s="277"/>
      <c r="H123" s="278">
        <f>INT(C123*G123)</f>
        <v>0</v>
      </c>
      <c r="I123" s="277"/>
      <c r="J123" s="278">
        <f>INT(C123*I123)</f>
        <v>0</v>
      </c>
      <c r="K123" s="289" t="s">
        <v>357</v>
      </c>
    </row>
    <row r="124" spans="1:11" ht="12.95" customHeight="1">
      <c r="A124" s="22" t="s">
        <v>553</v>
      </c>
      <c r="B124" s="275"/>
      <c r="C124" s="276">
        <f>'5.단가산출서'!L34</f>
        <v>1.6419999999999999</v>
      </c>
      <c r="D124" s="275" t="s">
        <v>261</v>
      </c>
      <c r="E124" s="277">
        <f>노임단가!D11</f>
        <v>235899</v>
      </c>
      <c r="F124" s="278">
        <f>INT(C124*E124)</f>
        <v>387346</v>
      </c>
      <c r="G124" s="277"/>
      <c r="H124" s="278">
        <f>INT(C124*G124)</f>
        <v>0</v>
      </c>
      <c r="I124" s="277"/>
      <c r="J124" s="278">
        <f>INT(C124*I124)</f>
        <v>0</v>
      </c>
      <c r="K124" s="280"/>
    </row>
    <row r="125" spans="1:11" ht="12.95" customHeight="1">
      <c r="A125" s="22"/>
      <c r="B125" s="275"/>
      <c r="C125" s="291"/>
      <c r="D125" s="275"/>
      <c r="E125" s="277"/>
      <c r="F125" s="278"/>
      <c r="G125" s="277"/>
      <c r="H125" s="278"/>
      <c r="I125" s="277"/>
      <c r="J125" s="278"/>
      <c r="K125" s="278"/>
    </row>
    <row r="126" spans="1:11" ht="12.95" customHeight="1">
      <c r="A126" s="22"/>
      <c r="B126" s="275"/>
      <c r="C126" s="291"/>
      <c r="D126" s="275"/>
      <c r="E126" s="277"/>
      <c r="F126" s="278"/>
      <c r="G126" s="277"/>
      <c r="H126" s="278"/>
      <c r="I126" s="277"/>
      <c r="J126" s="278"/>
      <c r="K126" s="278"/>
    </row>
    <row r="127" spans="1:11" ht="12.95" customHeight="1">
      <c r="A127" s="22"/>
      <c r="B127" s="275"/>
      <c r="C127" s="22"/>
      <c r="D127" s="275"/>
      <c r="E127" s="277"/>
      <c r="F127" s="278"/>
      <c r="G127" s="277"/>
      <c r="H127" s="278"/>
      <c r="I127" s="277"/>
      <c r="J127" s="278"/>
      <c r="K127" s="278"/>
    </row>
    <row r="128" spans="1:11" ht="12.95" customHeight="1">
      <c r="A128" s="22"/>
      <c r="B128" s="275"/>
      <c r="C128" s="22"/>
      <c r="D128" s="275"/>
      <c r="E128" s="277"/>
      <c r="F128" s="278"/>
      <c r="G128" s="277"/>
      <c r="H128" s="278"/>
      <c r="I128" s="277"/>
      <c r="J128" s="278"/>
      <c r="K128" s="278"/>
    </row>
    <row r="129" spans="1:11" ht="12.95" customHeight="1">
      <c r="A129" s="22"/>
      <c r="B129" s="275"/>
      <c r="C129" s="291"/>
      <c r="D129" s="275"/>
      <c r="E129" s="277"/>
      <c r="F129" s="278"/>
      <c r="G129" s="277"/>
      <c r="H129" s="278"/>
      <c r="I129" s="277"/>
      <c r="J129" s="278"/>
      <c r="K129" s="278"/>
    </row>
    <row r="130" spans="1:11" ht="12.95" customHeight="1">
      <c r="A130" s="22"/>
      <c r="B130" s="275"/>
      <c r="C130" s="291"/>
      <c r="D130" s="275"/>
      <c r="E130" s="277"/>
      <c r="F130" s="278"/>
      <c r="G130" s="277"/>
      <c r="H130" s="278"/>
      <c r="I130" s="277"/>
      <c r="J130" s="278"/>
      <c r="K130" s="278"/>
    </row>
    <row r="131" spans="1:11" ht="12.95" customHeight="1">
      <c r="A131" s="22"/>
      <c r="B131" s="275"/>
      <c r="C131" s="22"/>
      <c r="D131" s="275"/>
      <c r="E131" s="277"/>
      <c r="F131" s="278"/>
      <c r="G131" s="277"/>
      <c r="H131" s="278"/>
      <c r="I131" s="277"/>
      <c r="J131" s="278"/>
      <c r="K131" s="278"/>
    </row>
    <row r="132" spans="1:11" ht="12.95" customHeight="1">
      <c r="A132" s="22"/>
      <c r="B132" s="275"/>
      <c r="C132" s="22"/>
      <c r="D132" s="275"/>
      <c r="E132" s="277"/>
      <c r="F132" s="278"/>
      <c r="G132" s="277"/>
      <c r="H132" s="278"/>
      <c r="I132" s="277"/>
      <c r="J132" s="278"/>
      <c r="K132" s="278"/>
    </row>
    <row r="133" spans="1:11" ht="12.95" customHeight="1">
      <c r="A133" s="22"/>
      <c r="B133" s="275"/>
      <c r="C133" s="22"/>
      <c r="D133" s="275"/>
      <c r="E133" s="277"/>
      <c r="F133" s="278"/>
      <c r="G133" s="277"/>
      <c r="H133" s="277"/>
      <c r="I133" s="277"/>
      <c r="J133" s="277"/>
      <c r="K133" s="278"/>
    </row>
    <row r="134" spans="1:11" ht="12.95" customHeight="1">
      <c r="A134" s="275" t="s">
        <v>224</v>
      </c>
      <c r="B134" s="275"/>
      <c r="C134" s="278"/>
      <c r="D134" s="275"/>
      <c r="E134" s="277"/>
      <c r="F134" s="277">
        <f>SUM(F123:F133)</f>
        <v>741375</v>
      </c>
      <c r="G134" s="277"/>
      <c r="H134" s="277">
        <f>SUM(H123:H133)</f>
        <v>0</v>
      </c>
      <c r="I134" s="277"/>
      <c r="J134" s="277">
        <f>SUM(J123:J133)</f>
        <v>0</v>
      </c>
      <c r="K134" s="278"/>
    </row>
    <row r="135" spans="1:11" s="282" customFormat="1" ht="12.95" customHeight="1">
      <c r="A135" s="638"/>
      <c r="B135" s="639"/>
      <c r="C135" s="639"/>
      <c r="D135" s="639"/>
      <c r="E135" s="639"/>
      <c r="F135" s="639"/>
      <c r="G135" s="639"/>
      <c r="H135" s="639"/>
      <c r="I135" s="639"/>
      <c r="J135" s="639"/>
      <c r="K135" s="640"/>
    </row>
    <row r="136" spans="1:11" s="282" customFormat="1" ht="12.95" customHeight="1">
      <c r="A136" s="265" t="s">
        <v>281</v>
      </c>
      <c r="B136" s="290" t="s">
        <v>538</v>
      </c>
      <c r="C136" s="283"/>
      <c r="D136" s="284"/>
      <c r="E136" s="284"/>
      <c r="F136" s="284"/>
      <c r="G136" s="284"/>
      <c r="H136" s="284"/>
      <c r="I136" s="284"/>
      <c r="J136" s="284"/>
      <c r="K136" s="285"/>
    </row>
    <row r="137" spans="1:11" s="282" customFormat="1" ht="12.95" customHeight="1">
      <c r="A137" s="265" t="s">
        <v>282</v>
      </c>
      <c r="B137" s="286" t="s">
        <v>539</v>
      </c>
      <c r="C137" s="283"/>
      <c r="D137" s="284"/>
      <c r="E137" s="284"/>
      <c r="F137" s="284"/>
      <c r="G137" s="284"/>
      <c r="H137" s="284"/>
      <c r="I137" s="284"/>
      <c r="J137" s="284"/>
      <c r="K137" s="285"/>
    </row>
    <row r="138" spans="1:11" s="287" customFormat="1" ht="12.95" customHeight="1">
      <c r="A138" s="265" t="s">
        <v>238</v>
      </c>
      <c r="B138" s="266" t="s">
        <v>283</v>
      </c>
      <c r="C138" s="267"/>
      <c r="D138" s="266"/>
      <c r="E138" s="267"/>
      <c r="F138" s="268" t="s">
        <v>284</v>
      </c>
      <c r="G138" s="267"/>
      <c r="H138" s="268" t="s">
        <v>285</v>
      </c>
      <c r="I138" s="267"/>
      <c r="J138" s="268" t="s">
        <v>286</v>
      </c>
      <c r="K138" s="269" t="s">
        <v>18</v>
      </c>
    </row>
    <row r="139" spans="1:11" ht="12.95" customHeight="1">
      <c r="A139" s="270"/>
      <c r="B139" s="271"/>
      <c r="C139" s="272"/>
      <c r="D139" s="273"/>
      <c r="E139" s="272"/>
      <c r="F139" s="272">
        <f>SUM(+F153)</f>
        <v>1313758</v>
      </c>
      <c r="G139" s="272"/>
      <c r="H139" s="272">
        <f>SUM(+H153)</f>
        <v>0</v>
      </c>
      <c r="I139" s="272"/>
      <c r="J139" s="272">
        <f>SUM(+J153)</f>
        <v>0</v>
      </c>
      <c r="K139" s="274">
        <f>SUM(F139:J139)</f>
        <v>1313758</v>
      </c>
    </row>
    <row r="140" spans="1:11" ht="12.95" customHeight="1">
      <c r="A140" s="636" t="s">
        <v>243</v>
      </c>
      <c r="B140" s="636" t="s">
        <v>98</v>
      </c>
      <c r="C140" s="637" t="s">
        <v>244</v>
      </c>
      <c r="D140" s="636" t="s">
        <v>223</v>
      </c>
      <c r="E140" s="637" t="s">
        <v>274</v>
      </c>
      <c r="F140" s="637"/>
      <c r="G140" s="637" t="s">
        <v>275</v>
      </c>
      <c r="H140" s="637"/>
      <c r="I140" s="637" t="s">
        <v>276</v>
      </c>
      <c r="J140" s="637"/>
      <c r="K140" s="637" t="s">
        <v>248</v>
      </c>
    </row>
    <row r="141" spans="1:11" ht="12.95" customHeight="1">
      <c r="A141" s="636"/>
      <c r="B141" s="636"/>
      <c r="C141" s="637"/>
      <c r="D141" s="636"/>
      <c r="E141" s="490" t="s">
        <v>225</v>
      </c>
      <c r="F141" s="490" t="s">
        <v>277</v>
      </c>
      <c r="G141" s="490" t="s">
        <v>225</v>
      </c>
      <c r="H141" s="490" t="s">
        <v>121</v>
      </c>
      <c r="I141" s="490" t="s">
        <v>225</v>
      </c>
      <c r="J141" s="490" t="s">
        <v>121</v>
      </c>
      <c r="K141" s="637"/>
    </row>
    <row r="142" spans="1:11" ht="12.95" customHeight="1">
      <c r="A142" s="22" t="s">
        <v>278</v>
      </c>
      <c r="B142" s="275"/>
      <c r="C142" s="276">
        <f>'5.단가산출서'!H35</f>
        <v>1.43</v>
      </c>
      <c r="D142" s="275" t="s">
        <v>261</v>
      </c>
      <c r="E142" s="277">
        <f>노임단가!D8</f>
        <v>251596</v>
      </c>
      <c r="F142" s="292">
        <f>INT($C142*E142)</f>
        <v>359782</v>
      </c>
      <c r="G142" s="277"/>
      <c r="H142" s="279">
        <f>INT($C142*G142)</f>
        <v>0</v>
      </c>
      <c r="I142" s="277"/>
      <c r="J142" s="279">
        <f>INT($C142*I142)</f>
        <v>0</v>
      </c>
      <c r="K142" s="289" t="s">
        <v>357</v>
      </c>
    </row>
    <row r="143" spans="1:11" ht="12.95" customHeight="1">
      <c r="A143" s="22" t="s">
        <v>296</v>
      </c>
      <c r="B143" s="275"/>
      <c r="C143" s="276">
        <f>'5.단가산출서'!J35</f>
        <v>2.86</v>
      </c>
      <c r="D143" s="275" t="s">
        <v>261</v>
      </c>
      <c r="E143" s="277">
        <f>노임단가!D9</f>
        <v>215609</v>
      </c>
      <c r="F143" s="292">
        <f>INT($C143*E143)</f>
        <v>616641</v>
      </c>
      <c r="G143" s="277"/>
      <c r="H143" s="279">
        <f>INT($C143*G143)</f>
        <v>0</v>
      </c>
      <c r="I143" s="277"/>
      <c r="J143" s="279">
        <f>INT($C143*I143)</f>
        <v>0</v>
      </c>
      <c r="K143" s="280"/>
    </row>
    <row r="144" spans="1:11" ht="12.95" customHeight="1">
      <c r="A144" s="22" t="s">
        <v>553</v>
      </c>
      <c r="B144" s="275"/>
      <c r="C144" s="276">
        <f>'5.단가산출서'!L35</f>
        <v>1.43</v>
      </c>
      <c r="D144" s="275" t="s">
        <v>261</v>
      </c>
      <c r="E144" s="277">
        <f>노임단가!D11</f>
        <v>235899</v>
      </c>
      <c r="F144" s="292">
        <f>INT($C144*E144)</f>
        <v>337335</v>
      </c>
      <c r="G144" s="277"/>
      <c r="H144" s="279">
        <f>INT($C144*G144)</f>
        <v>0</v>
      </c>
      <c r="I144" s="277"/>
      <c r="J144" s="279">
        <f>INT($C144*I144)</f>
        <v>0</v>
      </c>
      <c r="K144" s="278" t="s">
        <v>253</v>
      </c>
    </row>
    <row r="145" spans="1:11" ht="12.95" customHeight="1">
      <c r="A145" s="22"/>
      <c r="B145" s="275"/>
      <c r="C145" s="291"/>
      <c r="D145" s="275"/>
      <c r="E145" s="277"/>
      <c r="F145" s="279"/>
      <c r="G145" s="277"/>
      <c r="H145" s="279"/>
      <c r="I145" s="277"/>
      <c r="J145" s="279"/>
      <c r="K145" s="278"/>
    </row>
    <row r="146" spans="1:11" ht="12.95" customHeight="1">
      <c r="A146" s="22"/>
      <c r="B146" s="275"/>
      <c r="C146" s="291"/>
      <c r="D146" s="275"/>
      <c r="E146" s="277"/>
      <c r="F146" s="279"/>
      <c r="G146" s="277"/>
      <c r="H146" s="279"/>
      <c r="I146" s="277"/>
      <c r="J146" s="279"/>
      <c r="K146" s="278"/>
    </row>
    <row r="147" spans="1:11" ht="12.95" customHeight="1">
      <c r="A147" s="22"/>
      <c r="B147" s="275"/>
      <c r="C147" s="22"/>
      <c r="D147" s="275"/>
      <c r="E147" s="277"/>
      <c r="F147" s="279"/>
      <c r="G147" s="277"/>
      <c r="H147" s="279"/>
      <c r="I147" s="277"/>
      <c r="J147" s="279"/>
      <c r="K147" s="278"/>
    </row>
    <row r="148" spans="1:11" ht="12.95" customHeight="1">
      <c r="A148" s="22"/>
      <c r="B148" s="275"/>
      <c r="C148" s="22"/>
      <c r="D148" s="275"/>
      <c r="E148" s="277"/>
      <c r="F148" s="279"/>
      <c r="G148" s="277"/>
      <c r="H148" s="279"/>
      <c r="I148" s="277"/>
      <c r="J148" s="279"/>
      <c r="K148" s="278"/>
    </row>
    <row r="149" spans="1:11" ht="12.95" customHeight="1">
      <c r="A149" s="22"/>
      <c r="B149" s="275"/>
      <c r="C149" s="22"/>
      <c r="D149" s="275"/>
      <c r="E149" s="277"/>
      <c r="F149" s="279"/>
      <c r="G149" s="277"/>
      <c r="H149" s="279"/>
      <c r="I149" s="277"/>
      <c r="J149" s="279"/>
      <c r="K149" s="278"/>
    </row>
    <row r="150" spans="1:11" ht="12.95" customHeight="1">
      <c r="A150" s="22"/>
      <c r="B150" s="275"/>
      <c r="C150" s="22"/>
      <c r="D150" s="275"/>
      <c r="E150" s="277"/>
      <c r="F150" s="279"/>
      <c r="G150" s="277"/>
      <c r="H150" s="279"/>
      <c r="I150" s="277"/>
      <c r="J150" s="279"/>
      <c r="K150" s="278"/>
    </row>
    <row r="151" spans="1:11" ht="12.95" customHeight="1">
      <c r="A151" s="22"/>
      <c r="B151" s="275"/>
      <c r="C151" s="22"/>
      <c r="D151" s="275"/>
      <c r="E151" s="277"/>
      <c r="F151" s="279"/>
      <c r="G151" s="277"/>
      <c r="H151" s="279"/>
      <c r="I151" s="277"/>
      <c r="J151" s="279"/>
      <c r="K151" s="278"/>
    </row>
    <row r="152" spans="1:11" ht="12.95" customHeight="1">
      <c r="A152" s="22"/>
      <c r="B152" s="275"/>
      <c r="C152" s="22"/>
      <c r="D152" s="275"/>
      <c r="E152" s="277"/>
      <c r="F152" s="279"/>
      <c r="G152" s="277"/>
      <c r="H152" s="279"/>
      <c r="I152" s="277"/>
      <c r="J152" s="279"/>
      <c r="K152" s="278"/>
    </row>
    <row r="153" spans="1:11" ht="12.95" customHeight="1">
      <c r="A153" s="275" t="s">
        <v>224</v>
      </c>
      <c r="B153" s="275"/>
      <c r="C153" s="278"/>
      <c r="D153" s="275"/>
      <c r="E153" s="277"/>
      <c r="F153" s="277">
        <f>SUM(F142:F152)</f>
        <v>1313758</v>
      </c>
      <c r="G153" s="277"/>
      <c r="H153" s="277">
        <f>SUM(H142:H152)</f>
        <v>0</v>
      </c>
      <c r="I153" s="277"/>
      <c r="J153" s="277">
        <f>SUM(J142:J152)</f>
        <v>0</v>
      </c>
      <c r="K153" s="278"/>
    </row>
    <row r="154" spans="1:11" s="282" customFormat="1" ht="12.95" customHeight="1">
      <c r="A154" s="638"/>
      <c r="B154" s="639"/>
      <c r="C154" s="639"/>
      <c r="D154" s="639"/>
      <c r="E154" s="639"/>
      <c r="F154" s="639"/>
      <c r="G154" s="639"/>
      <c r="H154" s="639"/>
      <c r="I154" s="639"/>
      <c r="J154" s="639"/>
      <c r="K154" s="640"/>
    </row>
    <row r="155" spans="1:11" s="282" customFormat="1" ht="12.95" customHeight="1">
      <c r="A155" s="265" t="s">
        <v>281</v>
      </c>
      <c r="B155" s="266">
        <v>3</v>
      </c>
      <c r="C155" s="283"/>
      <c r="D155" s="284"/>
      <c r="E155" s="284"/>
      <c r="F155" s="284"/>
      <c r="G155" s="284"/>
      <c r="H155" s="284"/>
      <c r="I155" s="284"/>
      <c r="J155" s="284"/>
      <c r="K155" s="285"/>
    </row>
    <row r="156" spans="1:11" s="282" customFormat="1" ht="12.95" customHeight="1">
      <c r="A156" s="265" t="s">
        <v>348</v>
      </c>
      <c r="B156" s="286" t="s">
        <v>505</v>
      </c>
      <c r="C156" s="283"/>
      <c r="D156" s="284"/>
      <c r="E156" s="284"/>
      <c r="F156" s="284"/>
      <c r="G156" s="284"/>
      <c r="H156" s="284"/>
      <c r="I156" s="284"/>
      <c r="J156" s="284"/>
      <c r="K156" s="285"/>
    </row>
    <row r="157" spans="1:11" s="287" customFormat="1" ht="12.95" customHeight="1">
      <c r="A157" s="265" t="s">
        <v>349</v>
      </c>
      <c r="B157" s="266" t="s">
        <v>283</v>
      </c>
      <c r="C157" s="267"/>
      <c r="D157" s="266"/>
      <c r="E157" s="267"/>
      <c r="F157" s="268" t="s">
        <v>284</v>
      </c>
      <c r="G157" s="267"/>
      <c r="H157" s="268" t="s">
        <v>285</v>
      </c>
      <c r="I157" s="267"/>
      <c r="J157" s="268" t="s">
        <v>286</v>
      </c>
      <c r="K157" s="269" t="s">
        <v>18</v>
      </c>
    </row>
    <row r="158" spans="1:11" ht="12.95" customHeight="1">
      <c r="A158" s="270"/>
      <c r="B158" s="271"/>
      <c r="C158" s="272"/>
      <c r="D158" s="273"/>
      <c r="E158" s="272"/>
      <c r="F158" s="272">
        <f>SUM(+F172)</f>
        <v>321883</v>
      </c>
      <c r="G158" s="272"/>
      <c r="H158" s="272">
        <f>SUM(+H172)</f>
        <v>0</v>
      </c>
      <c r="I158" s="272"/>
      <c r="J158" s="272">
        <f>SUM(+J172)</f>
        <v>6828</v>
      </c>
      <c r="K158" s="274">
        <f>SUM(F158:J158)</f>
        <v>328711</v>
      </c>
    </row>
    <row r="159" spans="1:11" ht="12.95" customHeight="1">
      <c r="A159" s="636" t="s">
        <v>243</v>
      </c>
      <c r="B159" s="636" t="s">
        <v>98</v>
      </c>
      <c r="C159" s="637" t="s">
        <v>244</v>
      </c>
      <c r="D159" s="636" t="s">
        <v>223</v>
      </c>
      <c r="E159" s="637" t="s">
        <v>274</v>
      </c>
      <c r="F159" s="637"/>
      <c r="G159" s="637" t="s">
        <v>275</v>
      </c>
      <c r="H159" s="637"/>
      <c r="I159" s="637" t="s">
        <v>276</v>
      </c>
      <c r="J159" s="637"/>
      <c r="K159" s="637" t="s">
        <v>248</v>
      </c>
    </row>
    <row r="160" spans="1:11" ht="12.95" customHeight="1">
      <c r="A160" s="636"/>
      <c r="B160" s="636"/>
      <c r="C160" s="637"/>
      <c r="D160" s="636"/>
      <c r="E160" s="490" t="s">
        <v>225</v>
      </c>
      <c r="F160" s="490" t="s">
        <v>277</v>
      </c>
      <c r="G160" s="490" t="s">
        <v>225</v>
      </c>
      <c r="H160" s="490" t="s">
        <v>121</v>
      </c>
      <c r="I160" s="490" t="s">
        <v>225</v>
      </c>
      <c r="J160" s="490" t="s">
        <v>121</v>
      </c>
      <c r="K160" s="637"/>
    </row>
    <row r="161" spans="1:11" ht="12.95" customHeight="1">
      <c r="A161" s="22" t="s">
        <v>250</v>
      </c>
      <c r="B161" s="275"/>
      <c r="C161" s="276">
        <f>'5.단가산출서'!Q50</f>
        <v>0.107</v>
      </c>
      <c r="D161" s="275" t="s">
        <v>19</v>
      </c>
      <c r="E161" s="277">
        <f>노임단가!D7</f>
        <v>289265</v>
      </c>
      <c r="F161" s="278">
        <f>INT($C161*E161)</f>
        <v>30951</v>
      </c>
      <c r="G161" s="277"/>
      <c r="H161" s="279">
        <f>INT($C161*G161)</f>
        <v>0</v>
      </c>
      <c r="I161" s="277"/>
      <c r="J161" s="279">
        <f>INT($C161*I161)</f>
        <v>0</v>
      </c>
      <c r="K161" s="289" t="s">
        <v>359</v>
      </c>
    </row>
    <row r="162" spans="1:11" ht="12.95" customHeight="1">
      <c r="A162" s="22" t="s">
        <v>509</v>
      </c>
      <c r="B162" s="275"/>
      <c r="C162" s="276">
        <f>'5.단가산출서'!Q51</f>
        <v>0.107</v>
      </c>
      <c r="D162" s="275" t="s">
        <v>19</v>
      </c>
      <c r="E162" s="277">
        <f>노임단가!D28</f>
        <v>284888</v>
      </c>
      <c r="F162" s="278">
        <f>INT($C162*E162)</f>
        <v>30483</v>
      </c>
      <c r="G162" s="277"/>
      <c r="H162" s="279">
        <f>INT($C162*G162)</f>
        <v>0</v>
      </c>
      <c r="I162" s="277"/>
      <c r="J162" s="279">
        <f>INT($C162*I162)</f>
        <v>0</v>
      </c>
      <c r="K162" s="280"/>
    </row>
    <row r="163" spans="1:11" ht="12.95" customHeight="1">
      <c r="A163" s="288" t="s">
        <v>510</v>
      </c>
      <c r="B163" s="275"/>
      <c r="C163" s="276">
        <f>'5.단가산출서'!Q52</f>
        <v>1.0720000000000001</v>
      </c>
      <c r="D163" s="275" t="s">
        <v>19</v>
      </c>
      <c r="E163" s="277">
        <f>노임단가!D14</f>
        <v>242957</v>
      </c>
      <c r="F163" s="278">
        <f>INT($C163*E163)</f>
        <v>260449</v>
      </c>
      <c r="G163" s="277"/>
      <c r="H163" s="279">
        <f>INT($C163*G163)</f>
        <v>0</v>
      </c>
      <c r="I163" s="277"/>
      <c r="J163" s="279">
        <f>INT($C163*I163)</f>
        <v>0</v>
      </c>
      <c r="K163" s="278" t="s">
        <v>253</v>
      </c>
    </row>
    <row r="164" spans="1:11" ht="12.95" customHeight="1">
      <c r="A164" s="22" t="s">
        <v>568</v>
      </c>
      <c r="B164" s="275" t="s">
        <v>350</v>
      </c>
      <c r="C164" s="276">
        <f>'5.단가산출서'!M46</f>
        <v>1.25</v>
      </c>
      <c r="D164" s="275" t="s">
        <v>20</v>
      </c>
      <c r="E164" s="277"/>
      <c r="F164" s="279">
        <f>INT($C164*E164)</f>
        <v>0</v>
      </c>
      <c r="G164" s="277"/>
      <c r="H164" s="279">
        <f>INT($C164*G164)</f>
        <v>0</v>
      </c>
      <c r="I164" s="277">
        <f>'5.단가산출서'!Q56</f>
        <v>5463</v>
      </c>
      <c r="J164" s="278">
        <f>INT($C164*I164)</f>
        <v>6828</v>
      </c>
      <c r="K164" s="278"/>
    </row>
    <row r="165" spans="1:11" ht="12.95" customHeight="1">
      <c r="A165" s="22"/>
      <c r="B165" s="275"/>
      <c r="C165" s="22"/>
      <c r="D165" s="275"/>
      <c r="E165" s="277"/>
      <c r="F165" s="279"/>
      <c r="G165" s="277"/>
      <c r="H165" s="279"/>
      <c r="I165" s="277"/>
      <c r="J165" s="279"/>
      <c r="K165" s="278"/>
    </row>
    <row r="166" spans="1:11" ht="12.95" customHeight="1">
      <c r="A166" s="22"/>
      <c r="B166" s="275"/>
      <c r="C166" s="291"/>
      <c r="D166" s="275"/>
      <c r="E166" s="277"/>
      <c r="F166" s="279"/>
      <c r="G166" s="277"/>
      <c r="H166" s="279"/>
      <c r="I166" s="277"/>
      <c r="J166" s="279"/>
      <c r="K166" s="278"/>
    </row>
    <row r="167" spans="1:11" ht="12.95" customHeight="1">
      <c r="A167" s="22"/>
      <c r="B167" s="275"/>
      <c r="C167" s="291"/>
      <c r="D167" s="275"/>
      <c r="E167" s="277"/>
      <c r="F167" s="279"/>
      <c r="G167" s="277"/>
      <c r="H167" s="279"/>
      <c r="I167" s="277"/>
      <c r="J167" s="279"/>
      <c r="K167" s="278"/>
    </row>
    <row r="168" spans="1:11" ht="12.95" customHeight="1">
      <c r="A168" s="22"/>
      <c r="B168" s="275"/>
      <c r="C168" s="291"/>
      <c r="D168" s="275"/>
      <c r="E168" s="277"/>
      <c r="F168" s="279"/>
      <c r="G168" s="277"/>
      <c r="H168" s="279"/>
      <c r="I168" s="277"/>
      <c r="J168" s="279"/>
      <c r="K168" s="278"/>
    </row>
    <row r="169" spans="1:11" ht="12.95" customHeight="1">
      <c r="A169" s="22"/>
      <c r="B169" s="275"/>
      <c r="C169" s="291"/>
      <c r="D169" s="275"/>
      <c r="E169" s="277"/>
      <c r="F169" s="279"/>
      <c r="G169" s="277"/>
      <c r="H169" s="279"/>
      <c r="I169" s="277"/>
      <c r="J169" s="279"/>
      <c r="K169" s="278"/>
    </row>
    <row r="170" spans="1:11" ht="12.95" customHeight="1">
      <c r="A170" s="22"/>
      <c r="B170" s="275"/>
      <c r="C170" s="22"/>
      <c r="D170" s="275"/>
      <c r="E170" s="277"/>
      <c r="F170" s="279"/>
      <c r="G170" s="277"/>
      <c r="H170" s="279"/>
      <c r="I170" s="277"/>
      <c r="J170" s="279"/>
      <c r="K170" s="278"/>
    </row>
    <row r="171" spans="1:11" ht="12.95" customHeight="1">
      <c r="A171" s="22"/>
      <c r="B171" s="275"/>
      <c r="C171" s="22"/>
      <c r="D171" s="275"/>
      <c r="E171" s="277"/>
      <c r="F171" s="279"/>
      <c r="G171" s="277"/>
      <c r="H171" s="279"/>
      <c r="I171" s="277"/>
      <c r="J171" s="279"/>
      <c r="K171" s="278"/>
    </row>
    <row r="172" spans="1:11" ht="12.95" customHeight="1">
      <c r="A172" s="275" t="s">
        <v>224</v>
      </c>
      <c r="B172" s="275"/>
      <c r="C172" s="278"/>
      <c r="D172" s="275"/>
      <c r="E172" s="277"/>
      <c r="F172" s="277">
        <f>SUM(F161:F171)</f>
        <v>321883</v>
      </c>
      <c r="G172" s="277"/>
      <c r="H172" s="277">
        <f>SUM(H161:H171)</f>
        <v>0</v>
      </c>
      <c r="I172" s="277"/>
      <c r="J172" s="277">
        <f>SUM(J161:J171)</f>
        <v>6828</v>
      </c>
      <c r="K172" s="278"/>
    </row>
    <row r="173" spans="1:11" s="282" customFormat="1" ht="12.95" customHeight="1">
      <c r="A173" s="638"/>
      <c r="B173" s="639"/>
      <c r="C173" s="639"/>
      <c r="D173" s="639"/>
      <c r="E173" s="639"/>
      <c r="F173" s="639"/>
      <c r="G173" s="639"/>
      <c r="H173" s="639"/>
      <c r="I173" s="639"/>
      <c r="J173" s="639"/>
      <c r="K173" s="640"/>
    </row>
    <row r="174" spans="1:11" s="282" customFormat="1" ht="12.95" customHeight="1">
      <c r="A174" s="265" t="s">
        <v>281</v>
      </c>
      <c r="B174" s="266">
        <v>4</v>
      </c>
      <c r="C174" s="283"/>
      <c r="D174" s="284"/>
      <c r="E174" s="284"/>
      <c r="F174" s="284"/>
      <c r="G174" s="284"/>
      <c r="H174" s="284"/>
      <c r="I174" s="284"/>
      <c r="J174" s="284"/>
      <c r="K174" s="285"/>
    </row>
    <row r="175" spans="1:11" s="282" customFormat="1" ht="12.95" customHeight="1">
      <c r="A175" s="265" t="s">
        <v>351</v>
      </c>
      <c r="B175" s="286" t="s">
        <v>511</v>
      </c>
      <c r="C175" s="283"/>
      <c r="D175" s="284"/>
      <c r="E175" s="284"/>
      <c r="F175" s="284"/>
      <c r="G175" s="284"/>
      <c r="H175" s="284"/>
      <c r="I175" s="284"/>
      <c r="J175" s="284"/>
      <c r="K175" s="285"/>
    </row>
    <row r="176" spans="1:11" s="287" customFormat="1" ht="12.95" customHeight="1">
      <c r="A176" s="265" t="s">
        <v>238</v>
      </c>
      <c r="B176" s="266" t="s">
        <v>283</v>
      </c>
      <c r="C176" s="267"/>
      <c r="D176" s="266"/>
      <c r="E176" s="267"/>
      <c r="F176" s="268" t="s">
        <v>284</v>
      </c>
      <c r="G176" s="267"/>
      <c r="H176" s="268" t="s">
        <v>285</v>
      </c>
      <c r="I176" s="267"/>
      <c r="J176" s="268" t="s">
        <v>286</v>
      </c>
      <c r="K176" s="269" t="s">
        <v>18</v>
      </c>
    </row>
    <row r="177" spans="1:11" ht="12.95" customHeight="1">
      <c r="A177" s="270"/>
      <c r="B177" s="271"/>
      <c r="C177" s="272"/>
      <c r="D177" s="273"/>
      <c r="E177" s="272"/>
      <c r="F177" s="272">
        <f>SUM(+F191)</f>
        <v>243028</v>
      </c>
      <c r="G177" s="272"/>
      <c r="H177" s="272">
        <f>SUM(+H191)</f>
        <v>0</v>
      </c>
      <c r="I177" s="272"/>
      <c r="J177" s="272">
        <f>SUM(+J191)</f>
        <v>4872</v>
      </c>
      <c r="K177" s="274">
        <f>SUM(F177:J177)</f>
        <v>247900</v>
      </c>
    </row>
    <row r="178" spans="1:11" ht="12.95" customHeight="1">
      <c r="A178" s="636" t="s">
        <v>243</v>
      </c>
      <c r="B178" s="636" t="s">
        <v>98</v>
      </c>
      <c r="C178" s="637" t="s">
        <v>244</v>
      </c>
      <c r="D178" s="636" t="s">
        <v>223</v>
      </c>
      <c r="E178" s="637" t="s">
        <v>274</v>
      </c>
      <c r="F178" s="637"/>
      <c r="G178" s="637" t="s">
        <v>275</v>
      </c>
      <c r="H178" s="637"/>
      <c r="I178" s="637" t="s">
        <v>276</v>
      </c>
      <c r="J178" s="637"/>
      <c r="K178" s="637" t="s">
        <v>248</v>
      </c>
    </row>
    <row r="179" spans="1:11" ht="12.95" customHeight="1">
      <c r="A179" s="636"/>
      <c r="B179" s="636"/>
      <c r="C179" s="637"/>
      <c r="D179" s="636"/>
      <c r="E179" s="490" t="s">
        <v>225</v>
      </c>
      <c r="F179" s="490" t="s">
        <v>277</v>
      </c>
      <c r="G179" s="490" t="s">
        <v>225</v>
      </c>
      <c r="H179" s="490" t="s">
        <v>121</v>
      </c>
      <c r="I179" s="490" t="s">
        <v>225</v>
      </c>
      <c r="J179" s="490" t="s">
        <v>121</v>
      </c>
      <c r="K179" s="637"/>
    </row>
    <row r="180" spans="1:11" ht="12.95" customHeight="1">
      <c r="A180" s="22" t="s">
        <v>250</v>
      </c>
      <c r="B180" s="275" t="s">
        <v>21</v>
      </c>
      <c r="C180" s="276">
        <f>'5.단가산출서'!O70</f>
        <v>8.8999999999999996E-2</v>
      </c>
      <c r="D180" s="275" t="s">
        <v>19</v>
      </c>
      <c r="E180" s="277">
        <f>노임단가!D7</f>
        <v>289265</v>
      </c>
      <c r="F180" s="278">
        <f>INT($C180*E180)</f>
        <v>25744</v>
      </c>
      <c r="G180" s="277"/>
      <c r="H180" s="279">
        <f>INT($C180*G180)</f>
        <v>0</v>
      </c>
      <c r="I180" s="277"/>
      <c r="J180" s="279">
        <f>INT($C180*I180)</f>
        <v>0</v>
      </c>
      <c r="K180" s="289" t="s">
        <v>360</v>
      </c>
    </row>
    <row r="181" spans="1:11" ht="12.95" customHeight="1">
      <c r="A181" s="22" t="s">
        <v>352</v>
      </c>
      <c r="B181" s="275"/>
      <c r="C181" s="276">
        <f>'5.단가산출서'!O71</f>
        <v>0.53500000000000003</v>
      </c>
      <c r="D181" s="275" t="s">
        <v>19</v>
      </c>
      <c r="E181" s="277">
        <f>노임단가!D28</f>
        <v>284888</v>
      </c>
      <c r="F181" s="278">
        <f>INT($C181*E181)</f>
        <v>152415</v>
      </c>
      <c r="G181" s="277"/>
      <c r="H181" s="279">
        <f>INT($C181*G181)</f>
        <v>0</v>
      </c>
      <c r="I181" s="277"/>
      <c r="J181" s="279">
        <f>INT($C181*I181)</f>
        <v>0</v>
      </c>
      <c r="K181" s="278"/>
    </row>
    <row r="182" spans="1:11" ht="12.95" customHeight="1">
      <c r="A182" s="288" t="s">
        <v>204</v>
      </c>
      <c r="B182" s="275"/>
      <c r="C182" s="276">
        <f>'5.단가산출서'!O72</f>
        <v>0.26700000000000002</v>
      </c>
      <c r="D182" s="275" t="s">
        <v>19</v>
      </c>
      <c r="E182" s="277">
        <f>노임단가!D14</f>
        <v>242957</v>
      </c>
      <c r="F182" s="278">
        <f>INT($C182*E182)</f>
        <v>64869</v>
      </c>
      <c r="G182" s="277"/>
      <c r="H182" s="279">
        <f>INT($C182*G182)</f>
        <v>0</v>
      </c>
      <c r="I182" s="277"/>
      <c r="J182" s="279">
        <f>INT($C182*I182)</f>
        <v>0</v>
      </c>
      <c r="K182" s="278" t="s">
        <v>253</v>
      </c>
    </row>
    <row r="183" spans="1:11" ht="12.95" customHeight="1">
      <c r="A183" s="22" t="s">
        <v>568</v>
      </c>
      <c r="B183" s="275" t="s">
        <v>350</v>
      </c>
      <c r="C183" s="276">
        <f>'5.단가산출서'!N68</f>
        <v>0.89200000000000002</v>
      </c>
      <c r="D183" s="275" t="s">
        <v>20</v>
      </c>
      <c r="E183" s="277"/>
      <c r="F183" s="279">
        <f>INT($C183*E183)</f>
        <v>0</v>
      </c>
      <c r="G183" s="277"/>
      <c r="H183" s="279">
        <f>INT($C183*G183)</f>
        <v>0</v>
      </c>
      <c r="I183" s="277">
        <f>'5.단가산출서'!Q76</f>
        <v>5463</v>
      </c>
      <c r="J183" s="278">
        <f>INT($C183*I183)</f>
        <v>4872</v>
      </c>
      <c r="K183" s="278"/>
    </row>
    <row r="184" spans="1:11" ht="12.95" customHeight="1">
      <c r="A184" s="22"/>
      <c r="B184" s="275"/>
      <c r="C184" s="291"/>
      <c r="D184" s="275"/>
      <c r="E184" s="277"/>
      <c r="F184" s="279"/>
      <c r="G184" s="277"/>
      <c r="H184" s="279"/>
      <c r="I184" s="277"/>
      <c r="J184" s="279"/>
      <c r="K184" s="278"/>
    </row>
    <row r="185" spans="1:11" ht="12.95" customHeight="1">
      <c r="A185" s="22"/>
      <c r="B185" s="275"/>
      <c r="C185" s="291"/>
      <c r="D185" s="275"/>
      <c r="E185" s="277"/>
      <c r="F185" s="279"/>
      <c r="G185" s="277"/>
      <c r="H185" s="279"/>
      <c r="I185" s="277"/>
      <c r="J185" s="279"/>
      <c r="K185" s="278"/>
    </row>
    <row r="186" spans="1:11" ht="12.95" customHeight="1">
      <c r="A186" s="22"/>
      <c r="B186" s="275"/>
      <c r="C186" s="291"/>
      <c r="D186" s="275"/>
      <c r="E186" s="277"/>
      <c r="F186" s="279"/>
      <c r="G186" s="277"/>
      <c r="H186" s="279"/>
      <c r="I186" s="277"/>
      <c r="J186" s="279"/>
      <c r="K186" s="278"/>
    </row>
    <row r="187" spans="1:11" ht="12.95" customHeight="1">
      <c r="A187" s="22"/>
      <c r="B187" s="275"/>
      <c r="C187" s="291"/>
      <c r="D187" s="275"/>
      <c r="E187" s="277"/>
      <c r="F187" s="279"/>
      <c r="G187" s="277"/>
      <c r="H187" s="279"/>
      <c r="I187" s="277"/>
      <c r="J187" s="279"/>
      <c r="K187" s="278"/>
    </row>
    <row r="188" spans="1:11" ht="12.95" customHeight="1">
      <c r="A188" s="22"/>
      <c r="B188" s="275"/>
      <c r="C188" s="291"/>
      <c r="D188" s="275"/>
      <c r="E188" s="277"/>
      <c r="F188" s="279"/>
      <c r="G188" s="277"/>
      <c r="H188" s="279"/>
      <c r="I188" s="277"/>
      <c r="J188" s="279"/>
      <c r="K188" s="278"/>
    </row>
    <row r="189" spans="1:11" ht="12.95" customHeight="1">
      <c r="A189" s="22"/>
      <c r="B189" s="275"/>
      <c r="C189" s="22"/>
      <c r="D189" s="275"/>
      <c r="E189" s="277"/>
      <c r="F189" s="279"/>
      <c r="G189" s="277"/>
      <c r="H189" s="279"/>
      <c r="I189" s="277"/>
      <c r="J189" s="279"/>
      <c r="K189" s="278"/>
    </row>
    <row r="190" spans="1:11" ht="12.95" customHeight="1">
      <c r="A190" s="22"/>
      <c r="B190" s="275"/>
      <c r="C190" s="22"/>
      <c r="D190" s="275"/>
      <c r="E190" s="277"/>
      <c r="F190" s="279"/>
      <c r="G190" s="277"/>
      <c r="H190" s="279"/>
      <c r="I190" s="277"/>
      <c r="J190" s="279"/>
      <c r="K190" s="278"/>
    </row>
    <row r="191" spans="1:11" ht="12.95" customHeight="1">
      <c r="A191" s="275" t="s">
        <v>224</v>
      </c>
      <c r="B191" s="275"/>
      <c r="C191" s="278"/>
      <c r="D191" s="275"/>
      <c r="E191" s="277"/>
      <c r="F191" s="277">
        <f>SUM(F180:F190)</f>
        <v>243028</v>
      </c>
      <c r="G191" s="277"/>
      <c r="H191" s="277">
        <f>SUM(H180:H190)</f>
        <v>0</v>
      </c>
      <c r="I191" s="277"/>
      <c r="J191" s="277">
        <f>SUM(J180:J190)</f>
        <v>4872</v>
      </c>
      <c r="K191" s="278"/>
    </row>
    <row r="192" spans="1:11" s="282" customFormat="1" ht="12.95" customHeight="1">
      <c r="A192" s="638"/>
      <c r="B192" s="639"/>
      <c r="C192" s="639"/>
      <c r="D192" s="639"/>
      <c r="E192" s="639"/>
      <c r="F192" s="639"/>
      <c r="G192" s="639"/>
      <c r="H192" s="639"/>
      <c r="I192" s="639"/>
      <c r="J192" s="639"/>
      <c r="K192" s="640"/>
    </row>
    <row r="193" spans="1:11" s="282" customFormat="1" ht="12.95" customHeight="1">
      <c r="A193" s="265" t="s">
        <v>281</v>
      </c>
      <c r="B193" s="266">
        <v>5</v>
      </c>
      <c r="C193" s="283"/>
      <c r="D193" s="284"/>
      <c r="E193" s="284"/>
      <c r="F193" s="284"/>
      <c r="G193" s="284"/>
      <c r="H193" s="284"/>
      <c r="I193" s="284"/>
      <c r="J193" s="284"/>
      <c r="K193" s="285"/>
    </row>
    <row r="194" spans="1:11" s="282" customFormat="1" ht="12.95" customHeight="1">
      <c r="A194" s="265" t="s">
        <v>351</v>
      </c>
      <c r="B194" s="286" t="s">
        <v>550</v>
      </c>
      <c r="C194" s="283"/>
      <c r="D194" s="284"/>
      <c r="E194" s="284"/>
      <c r="F194" s="284"/>
      <c r="G194" s="284"/>
      <c r="H194" s="284"/>
      <c r="I194" s="284"/>
      <c r="J194" s="284"/>
      <c r="K194" s="285"/>
    </row>
    <row r="195" spans="1:11" s="287" customFormat="1" ht="12.95" customHeight="1">
      <c r="A195" s="265" t="s">
        <v>238</v>
      </c>
      <c r="B195" s="266" t="s">
        <v>353</v>
      </c>
      <c r="C195" s="267"/>
      <c r="D195" s="266"/>
      <c r="E195" s="267"/>
      <c r="F195" s="268" t="s">
        <v>284</v>
      </c>
      <c r="G195" s="267"/>
      <c r="H195" s="268" t="s">
        <v>285</v>
      </c>
      <c r="I195" s="267"/>
      <c r="J195" s="268" t="s">
        <v>286</v>
      </c>
      <c r="K195" s="269" t="s">
        <v>18</v>
      </c>
    </row>
    <row r="196" spans="1:11" ht="12.95" customHeight="1">
      <c r="A196" s="270"/>
      <c r="B196" s="271"/>
      <c r="C196" s="272"/>
      <c r="D196" s="273"/>
      <c r="E196" s="272"/>
      <c r="F196" s="272">
        <f>SUM(+F210)</f>
        <v>1149532</v>
      </c>
      <c r="G196" s="272"/>
      <c r="H196" s="272">
        <f>SUM(+H210)</f>
        <v>0</v>
      </c>
      <c r="I196" s="272"/>
      <c r="J196" s="272">
        <f>SUM(+J210)</f>
        <v>25381</v>
      </c>
      <c r="K196" s="274">
        <f>SUM(F196:J196)</f>
        <v>1174913</v>
      </c>
    </row>
    <row r="197" spans="1:11" ht="12.95" customHeight="1">
      <c r="A197" s="636" t="s">
        <v>243</v>
      </c>
      <c r="B197" s="636" t="s">
        <v>98</v>
      </c>
      <c r="C197" s="637" t="s">
        <v>244</v>
      </c>
      <c r="D197" s="636" t="s">
        <v>223</v>
      </c>
      <c r="E197" s="637" t="s">
        <v>274</v>
      </c>
      <c r="F197" s="637"/>
      <c r="G197" s="637" t="s">
        <v>275</v>
      </c>
      <c r="H197" s="637"/>
      <c r="I197" s="637" t="s">
        <v>276</v>
      </c>
      <c r="J197" s="637"/>
      <c r="K197" s="637" t="s">
        <v>248</v>
      </c>
    </row>
    <row r="198" spans="1:11" ht="12.95" customHeight="1">
      <c r="A198" s="636"/>
      <c r="B198" s="636"/>
      <c r="C198" s="637"/>
      <c r="D198" s="636"/>
      <c r="E198" s="490" t="s">
        <v>225</v>
      </c>
      <c r="F198" s="490" t="s">
        <v>277</v>
      </c>
      <c r="G198" s="490" t="s">
        <v>225</v>
      </c>
      <c r="H198" s="490" t="s">
        <v>121</v>
      </c>
      <c r="I198" s="490" t="s">
        <v>225</v>
      </c>
      <c r="J198" s="490" t="s">
        <v>121</v>
      </c>
      <c r="K198" s="637"/>
    </row>
    <row r="199" spans="1:11" ht="12.95" customHeight="1">
      <c r="A199" s="22" t="s">
        <v>250</v>
      </c>
      <c r="B199" s="275"/>
      <c r="C199" s="276">
        <f>'5.단가산출서'!F89</f>
        <v>0.92900000000000005</v>
      </c>
      <c r="D199" s="275" t="s">
        <v>19</v>
      </c>
      <c r="E199" s="277">
        <f>노임단가!D7</f>
        <v>289265</v>
      </c>
      <c r="F199" s="278">
        <f>INT(C199*E199)</f>
        <v>268727</v>
      </c>
      <c r="G199" s="277"/>
      <c r="H199" s="278">
        <f>INT(C199*G199)</f>
        <v>0</v>
      </c>
      <c r="I199" s="277"/>
      <c r="J199" s="278">
        <f>INT(C199*I199)</f>
        <v>0</v>
      </c>
      <c r="K199" s="289" t="s">
        <v>361</v>
      </c>
    </row>
    <row r="200" spans="1:11" ht="12.95" customHeight="1">
      <c r="A200" s="22" t="s">
        <v>296</v>
      </c>
      <c r="B200" s="275"/>
      <c r="C200" s="276">
        <f>'5.단가산출서'!I89</f>
        <v>1.161</v>
      </c>
      <c r="D200" s="275" t="s">
        <v>19</v>
      </c>
      <c r="E200" s="277">
        <f>노임단가!D9</f>
        <v>215609</v>
      </c>
      <c r="F200" s="278">
        <f>INT(C200*E200)</f>
        <v>250322</v>
      </c>
      <c r="G200" s="277"/>
      <c r="H200" s="278">
        <f>INT(C200*G200)</f>
        <v>0</v>
      </c>
      <c r="I200" s="277"/>
      <c r="J200" s="278">
        <f>INT(C200*I200)</f>
        <v>0</v>
      </c>
      <c r="K200" s="278"/>
    </row>
    <row r="201" spans="1:11" ht="12.95" customHeight="1">
      <c r="A201" s="22" t="s">
        <v>555</v>
      </c>
      <c r="B201" s="275"/>
      <c r="C201" s="276">
        <f>'5.단가산출서'!L89</f>
        <v>0.23200000000000001</v>
      </c>
      <c r="D201" s="275" t="s">
        <v>19</v>
      </c>
      <c r="E201" s="277">
        <f>노임단가!D28</f>
        <v>284888</v>
      </c>
      <c r="F201" s="278">
        <f>INT(C201*E201)</f>
        <v>66094</v>
      </c>
      <c r="G201" s="277"/>
      <c r="H201" s="278">
        <f>INT(C201*G201)</f>
        <v>0</v>
      </c>
      <c r="I201" s="277"/>
      <c r="J201" s="278">
        <f>INT(C201*I201)</f>
        <v>0</v>
      </c>
      <c r="K201" s="278"/>
    </row>
    <row r="202" spans="1:11" ht="12.95" customHeight="1">
      <c r="A202" s="288" t="s">
        <v>204</v>
      </c>
      <c r="B202" s="275" t="s">
        <v>354</v>
      </c>
      <c r="C202" s="276">
        <f>'5.단가산출서'!O89</f>
        <v>2.323</v>
      </c>
      <c r="D202" s="275" t="s">
        <v>19</v>
      </c>
      <c r="E202" s="277">
        <f>노임단가!D14</f>
        <v>242957</v>
      </c>
      <c r="F202" s="278">
        <f>INT(C202*E202)</f>
        <v>564389</v>
      </c>
      <c r="G202" s="277"/>
      <c r="H202" s="278">
        <f>INT(C202*G202)</f>
        <v>0</v>
      </c>
      <c r="I202" s="277"/>
      <c r="J202" s="278">
        <f>INT(C202*I202)</f>
        <v>0</v>
      </c>
      <c r="K202" s="278" t="s">
        <v>253</v>
      </c>
    </row>
    <row r="203" spans="1:11" ht="12.95" customHeight="1">
      <c r="A203" s="22" t="s">
        <v>568</v>
      </c>
      <c r="B203" s="275" t="s">
        <v>350</v>
      </c>
      <c r="C203" s="276">
        <f>'5.단가산출서'!P85</f>
        <v>4.6459999999999999</v>
      </c>
      <c r="D203" s="275" t="s">
        <v>20</v>
      </c>
      <c r="E203" s="277"/>
      <c r="F203" s="278">
        <f>INT(C203*E203)</f>
        <v>0</v>
      </c>
      <c r="G203" s="277"/>
      <c r="H203" s="278">
        <f>INT(C203*G203)</f>
        <v>0</v>
      </c>
      <c r="I203" s="277">
        <f>'5.단가산출서'!N93</f>
        <v>5463</v>
      </c>
      <c r="J203" s="278">
        <f>INT(C203*I203)</f>
        <v>25381</v>
      </c>
      <c r="K203" s="278"/>
    </row>
    <row r="204" spans="1:11" ht="12.95" customHeight="1">
      <c r="A204" s="22"/>
      <c r="B204" s="275"/>
      <c r="C204" s="291"/>
      <c r="D204" s="275"/>
      <c r="E204" s="277"/>
      <c r="F204" s="278"/>
      <c r="G204" s="277"/>
      <c r="H204" s="278"/>
      <c r="I204" s="277"/>
      <c r="J204" s="278"/>
      <c r="K204" s="278"/>
    </row>
    <row r="205" spans="1:11" ht="12.95" customHeight="1">
      <c r="A205" s="22"/>
      <c r="B205" s="275"/>
      <c r="C205" s="291"/>
      <c r="D205" s="275"/>
      <c r="E205" s="277"/>
      <c r="F205" s="278"/>
      <c r="G205" s="277"/>
      <c r="H205" s="278"/>
      <c r="I205" s="277"/>
      <c r="J205" s="278"/>
      <c r="K205" s="278"/>
    </row>
    <row r="206" spans="1:11" ht="12.95" customHeight="1">
      <c r="A206" s="22"/>
      <c r="B206" s="275"/>
      <c r="C206" s="291"/>
      <c r="D206" s="275"/>
      <c r="E206" s="277"/>
      <c r="F206" s="278"/>
      <c r="G206" s="277"/>
      <c r="H206" s="278"/>
      <c r="I206" s="277"/>
      <c r="J206" s="278"/>
      <c r="K206" s="278"/>
    </row>
    <row r="207" spans="1:11" ht="12.95" customHeight="1">
      <c r="A207" s="22"/>
      <c r="B207" s="275"/>
      <c r="C207" s="291"/>
      <c r="D207" s="275"/>
      <c r="E207" s="277"/>
      <c r="F207" s="278"/>
      <c r="G207" s="277"/>
      <c r="H207" s="278"/>
      <c r="I207" s="277"/>
      <c r="J207" s="278"/>
      <c r="K207" s="278"/>
    </row>
    <row r="208" spans="1:11" ht="12.95" customHeight="1">
      <c r="A208" s="22"/>
      <c r="B208" s="275"/>
      <c r="C208" s="22"/>
      <c r="D208" s="275"/>
      <c r="E208" s="277"/>
      <c r="F208" s="278"/>
      <c r="G208" s="277"/>
      <c r="H208" s="278"/>
      <c r="I208" s="277"/>
      <c r="J208" s="278"/>
      <c r="K208" s="278"/>
    </row>
    <row r="209" spans="1:11" ht="12.95" customHeight="1">
      <c r="A209" s="22"/>
      <c r="B209" s="275"/>
      <c r="C209" s="22"/>
      <c r="D209" s="275"/>
      <c r="E209" s="277"/>
      <c r="F209" s="278"/>
      <c r="G209" s="277"/>
      <c r="H209" s="277"/>
      <c r="I209" s="277"/>
      <c r="J209" s="277"/>
      <c r="K209" s="278"/>
    </row>
    <row r="210" spans="1:11" ht="12.95" customHeight="1">
      <c r="A210" s="275" t="s">
        <v>355</v>
      </c>
      <c r="B210" s="275"/>
      <c r="C210" s="278"/>
      <c r="D210" s="275"/>
      <c r="E210" s="277"/>
      <c r="F210" s="277">
        <f>SUM(F199:F209)</f>
        <v>1149532</v>
      </c>
      <c r="G210" s="277"/>
      <c r="H210" s="277">
        <f>SUM(H199:H209)</f>
        <v>0</v>
      </c>
      <c r="I210" s="277"/>
      <c r="J210" s="277">
        <f>SUM(J199:J209)</f>
        <v>25381</v>
      </c>
      <c r="K210" s="278"/>
    </row>
    <row r="211" spans="1:11" s="282" customFormat="1" ht="12.95" customHeight="1">
      <c r="A211" s="638"/>
      <c r="B211" s="639"/>
      <c r="C211" s="639"/>
      <c r="D211" s="639"/>
      <c r="E211" s="639"/>
      <c r="F211" s="639"/>
      <c r="G211" s="639"/>
      <c r="H211" s="639"/>
      <c r="I211" s="639"/>
      <c r="J211" s="639"/>
      <c r="K211" s="640"/>
    </row>
    <row r="212" spans="1:11" s="282" customFormat="1" ht="12.95" customHeight="1">
      <c r="A212" s="265" t="s">
        <v>267</v>
      </c>
      <c r="B212" s="266">
        <v>6</v>
      </c>
      <c r="C212" s="283"/>
      <c r="D212" s="284"/>
      <c r="E212" s="284"/>
      <c r="F212" s="284"/>
      <c r="G212" s="284"/>
      <c r="H212" s="284"/>
      <c r="I212" s="284"/>
      <c r="J212" s="284"/>
      <c r="K212" s="285"/>
    </row>
    <row r="213" spans="1:11" s="282" customFormat="1" ht="12.95" customHeight="1">
      <c r="A213" s="265" t="s">
        <v>351</v>
      </c>
      <c r="B213" s="286" t="s">
        <v>610</v>
      </c>
      <c r="C213" s="283"/>
      <c r="D213" s="284"/>
      <c r="E213" s="284"/>
      <c r="F213" s="284"/>
      <c r="G213" s="284"/>
      <c r="H213" s="284"/>
      <c r="I213" s="284"/>
      <c r="J213" s="284"/>
      <c r="K213" s="285"/>
    </row>
    <row r="214" spans="1:11" s="287" customFormat="1" ht="12.95" customHeight="1">
      <c r="A214" s="265" t="s">
        <v>238</v>
      </c>
      <c r="B214" s="266" t="s">
        <v>353</v>
      </c>
      <c r="C214" s="267"/>
      <c r="D214" s="266"/>
      <c r="E214" s="267"/>
      <c r="F214" s="268" t="s">
        <v>221</v>
      </c>
      <c r="G214" s="267"/>
      <c r="H214" s="268" t="s">
        <v>241</v>
      </c>
      <c r="I214" s="267"/>
      <c r="J214" s="268" t="s">
        <v>242</v>
      </c>
      <c r="K214" s="269" t="s">
        <v>18</v>
      </c>
    </row>
    <row r="215" spans="1:11" ht="12.95" customHeight="1">
      <c r="A215" s="270"/>
      <c r="B215" s="271"/>
      <c r="C215" s="272"/>
      <c r="D215" s="273"/>
      <c r="E215" s="272"/>
      <c r="F215" s="272">
        <f>SUM(+F229)</f>
        <v>0</v>
      </c>
      <c r="G215" s="272"/>
      <c r="H215" s="272">
        <f>SUM(+H229)</f>
        <v>0</v>
      </c>
      <c r="I215" s="272"/>
      <c r="J215" s="272">
        <f>SUM(+J229)</f>
        <v>145000</v>
      </c>
      <c r="K215" s="274">
        <f>SUM(F215:J215)</f>
        <v>145000</v>
      </c>
    </row>
    <row r="216" spans="1:11" ht="12.95" customHeight="1">
      <c r="A216" s="636" t="s">
        <v>243</v>
      </c>
      <c r="B216" s="636" t="s">
        <v>98</v>
      </c>
      <c r="C216" s="637" t="s">
        <v>244</v>
      </c>
      <c r="D216" s="636" t="s">
        <v>223</v>
      </c>
      <c r="E216" s="637" t="s">
        <v>245</v>
      </c>
      <c r="F216" s="637"/>
      <c r="G216" s="637" t="s">
        <v>246</v>
      </c>
      <c r="H216" s="637"/>
      <c r="I216" s="637" t="s">
        <v>247</v>
      </c>
      <c r="J216" s="637"/>
      <c r="K216" s="637" t="s">
        <v>165</v>
      </c>
    </row>
    <row r="217" spans="1:11" ht="12.95" customHeight="1">
      <c r="A217" s="636"/>
      <c r="B217" s="636"/>
      <c r="C217" s="637"/>
      <c r="D217" s="636"/>
      <c r="E217" s="490" t="s">
        <v>225</v>
      </c>
      <c r="F217" s="490" t="s">
        <v>249</v>
      </c>
      <c r="G217" s="490" t="s">
        <v>225</v>
      </c>
      <c r="H217" s="490" t="s">
        <v>121</v>
      </c>
      <c r="I217" s="490" t="s">
        <v>225</v>
      </c>
      <c r="J217" s="490" t="s">
        <v>121</v>
      </c>
      <c r="K217" s="637"/>
    </row>
    <row r="218" spans="1:11" ht="12.95" customHeight="1">
      <c r="A218" s="22" t="s">
        <v>611</v>
      </c>
      <c r="B218" s="275"/>
      <c r="C218" s="277">
        <v>1</v>
      </c>
      <c r="D218" s="275" t="s">
        <v>612</v>
      </c>
      <c r="E218" s="277">
        <v>0</v>
      </c>
      <c r="F218" s="278">
        <f>INT(C218*E218)</f>
        <v>0</v>
      </c>
      <c r="G218" s="277">
        <v>0</v>
      </c>
      <c r="H218" s="278">
        <f>INT(C218*G218)</f>
        <v>0</v>
      </c>
      <c r="I218" s="277">
        <f>'5.단가산출서'!E107</f>
        <v>145000</v>
      </c>
      <c r="J218" s="278">
        <f>INT(C218*I218)</f>
        <v>145000</v>
      </c>
      <c r="K218" s="289" t="s">
        <v>642</v>
      </c>
    </row>
    <row r="219" spans="1:11" ht="12.95" customHeight="1">
      <c r="A219" s="22"/>
      <c r="B219" s="275"/>
      <c r="C219" s="277"/>
      <c r="D219" s="275"/>
      <c r="E219" s="277"/>
      <c r="F219" s="278"/>
      <c r="G219" s="277"/>
      <c r="H219" s="278"/>
      <c r="I219" s="277"/>
      <c r="J219" s="278"/>
      <c r="K219" s="278"/>
    </row>
    <row r="220" spans="1:11" ht="12.95" customHeight="1">
      <c r="A220" s="22"/>
      <c r="B220" s="275"/>
      <c r="C220" s="276"/>
      <c r="D220" s="275"/>
      <c r="E220" s="277"/>
      <c r="F220" s="278"/>
      <c r="G220" s="277"/>
      <c r="H220" s="278"/>
      <c r="I220" s="277"/>
      <c r="J220" s="278"/>
      <c r="K220" s="278"/>
    </row>
    <row r="221" spans="1:11" ht="12.95" customHeight="1">
      <c r="A221" s="288"/>
      <c r="B221" s="275"/>
      <c r="C221" s="276"/>
      <c r="D221" s="275"/>
      <c r="E221" s="277"/>
      <c r="F221" s="278"/>
      <c r="G221" s="277"/>
      <c r="H221" s="278"/>
      <c r="I221" s="277"/>
      <c r="J221" s="278"/>
      <c r="K221" s="278"/>
    </row>
    <row r="222" spans="1:11" ht="12.95" customHeight="1">
      <c r="A222" s="22"/>
      <c r="B222" s="275"/>
      <c r="C222" s="276"/>
      <c r="D222" s="275"/>
      <c r="E222" s="277"/>
      <c r="F222" s="278"/>
      <c r="G222" s="277"/>
      <c r="H222" s="278"/>
      <c r="I222" s="277"/>
      <c r="J222" s="278"/>
      <c r="K222" s="278"/>
    </row>
    <row r="223" spans="1:11" ht="12.95" customHeight="1">
      <c r="A223" s="22"/>
      <c r="B223" s="275"/>
      <c r="C223" s="291"/>
      <c r="D223" s="275"/>
      <c r="E223" s="277"/>
      <c r="F223" s="278"/>
      <c r="G223" s="277"/>
      <c r="H223" s="278"/>
      <c r="I223" s="277"/>
      <c r="J223" s="278"/>
      <c r="K223" s="278"/>
    </row>
    <row r="224" spans="1:11" ht="12.95" customHeight="1">
      <c r="A224" s="22"/>
      <c r="B224" s="275"/>
      <c r="C224" s="291"/>
      <c r="D224" s="275"/>
      <c r="E224" s="277"/>
      <c r="F224" s="278"/>
      <c r="G224" s="277"/>
      <c r="H224" s="278"/>
      <c r="I224" s="277"/>
      <c r="J224" s="278"/>
      <c r="K224" s="278"/>
    </row>
    <row r="225" spans="1:11" ht="12.95" customHeight="1">
      <c r="A225" s="22"/>
      <c r="B225" s="275"/>
      <c r="C225" s="291"/>
      <c r="D225" s="275"/>
      <c r="E225" s="277"/>
      <c r="F225" s="278"/>
      <c r="G225" s="277"/>
      <c r="H225" s="278"/>
      <c r="I225" s="277"/>
      <c r="J225" s="278"/>
      <c r="K225" s="278"/>
    </row>
    <row r="226" spans="1:11" ht="12.95" customHeight="1">
      <c r="A226" s="22"/>
      <c r="B226" s="275"/>
      <c r="C226" s="291"/>
      <c r="D226" s="275"/>
      <c r="E226" s="277"/>
      <c r="F226" s="278"/>
      <c r="G226" s="277"/>
      <c r="H226" s="278"/>
      <c r="I226" s="277"/>
      <c r="J226" s="278"/>
      <c r="K226" s="278"/>
    </row>
    <row r="227" spans="1:11" ht="12.95" customHeight="1">
      <c r="A227" s="22"/>
      <c r="B227" s="275"/>
      <c r="C227" s="22"/>
      <c r="D227" s="275"/>
      <c r="E227" s="277"/>
      <c r="F227" s="278"/>
      <c r="G227" s="277"/>
      <c r="H227" s="278"/>
      <c r="I227" s="277"/>
      <c r="J227" s="278"/>
      <c r="K227" s="278"/>
    </row>
    <row r="228" spans="1:11" ht="12.95" customHeight="1">
      <c r="A228" s="22"/>
      <c r="B228" s="275"/>
      <c r="C228" s="22"/>
      <c r="D228" s="275"/>
      <c r="E228" s="277"/>
      <c r="F228" s="278"/>
      <c r="G228" s="277"/>
      <c r="H228" s="277"/>
      <c r="I228" s="277"/>
      <c r="J228" s="277"/>
      <c r="K228" s="278"/>
    </row>
    <row r="229" spans="1:11" ht="12.95" customHeight="1">
      <c r="A229" s="275" t="s">
        <v>13</v>
      </c>
      <c r="B229" s="275"/>
      <c r="C229" s="278"/>
      <c r="D229" s="275"/>
      <c r="E229" s="277"/>
      <c r="F229" s="277">
        <f>SUM(F218:F228)</f>
        <v>0</v>
      </c>
      <c r="G229" s="277"/>
      <c r="H229" s="277">
        <f>SUM(H218:H228)</f>
        <v>0</v>
      </c>
      <c r="I229" s="277"/>
      <c r="J229" s="277">
        <f>SUM(J218:J228)</f>
        <v>145000</v>
      </c>
      <c r="K229" s="278"/>
    </row>
  </sheetData>
  <mergeCells count="109">
    <mergeCell ref="A211:K211"/>
    <mergeCell ref="A216:A217"/>
    <mergeCell ref="B216:B217"/>
    <mergeCell ref="C216:C217"/>
    <mergeCell ref="D216:D217"/>
    <mergeCell ref="E216:F216"/>
    <mergeCell ref="G216:H216"/>
    <mergeCell ref="I216:J216"/>
    <mergeCell ref="K216:K217"/>
    <mergeCell ref="A21:K21"/>
    <mergeCell ref="A26:A27"/>
    <mergeCell ref="B26:B27"/>
    <mergeCell ref="C26:C27"/>
    <mergeCell ref="D26:D27"/>
    <mergeCell ref="E26:F26"/>
    <mergeCell ref="G26:H26"/>
    <mergeCell ref="I26:J26"/>
    <mergeCell ref="K26:K27"/>
    <mergeCell ref="A40:K40"/>
    <mergeCell ref="A45:A46"/>
    <mergeCell ref="B45:B46"/>
    <mergeCell ref="C45:C46"/>
    <mergeCell ref="D45:D46"/>
    <mergeCell ref="E45:F45"/>
    <mergeCell ref="G45:H45"/>
    <mergeCell ref="I45:J45"/>
    <mergeCell ref="K45:K46"/>
    <mergeCell ref="A1:K1"/>
    <mergeCell ref="I7:J7"/>
    <mergeCell ref="K7:K8"/>
    <mergeCell ref="A59:K59"/>
    <mergeCell ref="G7:H7"/>
    <mergeCell ref="A7:A8"/>
    <mergeCell ref="B7:B8"/>
    <mergeCell ref="C7:C8"/>
    <mergeCell ref="D7:D8"/>
    <mergeCell ref="E7:F7"/>
    <mergeCell ref="B64:B65"/>
    <mergeCell ref="C64:C65"/>
    <mergeCell ref="D64:D65"/>
    <mergeCell ref="A78:K78"/>
    <mergeCell ref="E64:F64"/>
    <mergeCell ref="A2:K2"/>
    <mergeCell ref="K64:K65"/>
    <mergeCell ref="G64:H64"/>
    <mergeCell ref="I64:J64"/>
    <mergeCell ref="A64:A65"/>
    <mergeCell ref="A116:K116"/>
    <mergeCell ref="A83:A84"/>
    <mergeCell ref="B83:B84"/>
    <mergeCell ref="C83:C84"/>
    <mergeCell ref="D83:D84"/>
    <mergeCell ref="E83:F83"/>
    <mergeCell ref="G83:H83"/>
    <mergeCell ref="I83:J83"/>
    <mergeCell ref="K83:K84"/>
    <mergeCell ref="A97:K97"/>
    <mergeCell ref="K121:K122"/>
    <mergeCell ref="A135:K135"/>
    <mergeCell ref="A102:A103"/>
    <mergeCell ref="B102:B103"/>
    <mergeCell ref="C102:C103"/>
    <mergeCell ref="D102:D103"/>
    <mergeCell ref="E102:F102"/>
    <mergeCell ref="G102:H102"/>
    <mergeCell ref="I102:J102"/>
    <mergeCell ref="K102:K103"/>
    <mergeCell ref="I140:J140"/>
    <mergeCell ref="K140:K141"/>
    <mergeCell ref="A154:K154"/>
    <mergeCell ref="A121:A122"/>
    <mergeCell ref="B121:B122"/>
    <mergeCell ref="C121:C122"/>
    <mergeCell ref="D121:D122"/>
    <mergeCell ref="E121:F121"/>
    <mergeCell ref="G121:H121"/>
    <mergeCell ref="I121:J121"/>
    <mergeCell ref="A140:A141"/>
    <mergeCell ref="B140:B141"/>
    <mergeCell ref="C140:C141"/>
    <mergeCell ref="D140:D141"/>
    <mergeCell ref="E140:F140"/>
    <mergeCell ref="G140:H140"/>
    <mergeCell ref="A192:K192"/>
    <mergeCell ref="A159:A160"/>
    <mergeCell ref="B159:B160"/>
    <mergeCell ref="C159:C160"/>
    <mergeCell ref="D159:D160"/>
    <mergeCell ref="E159:F159"/>
    <mergeCell ref="G159:H159"/>
    <mergeCell ref="I159:J159"/>
    <mergeCell ref="K159:K160"/>
    <mergeCell ref="A173:K173"/>
    <mergeCell ref="I197:J197"/>
    <mergeCell ref="K197:K198"/>
    <mergeCell ref="A178:A179"/>
    <mergeCell ref="B178:B179"/>
    <mergeCell ref="C178:C179"/>
    <mergeCell ref="D178:D179"/>
    <mergeCell ref="E178:F178"/>
    <mergeCell ref="G178:H178"/>
    <mergeCell ref="I178:J178"/>
    <mergeCell ref="K178:K179"/>
    <mergeCell ref="A197:A198"/>
    <mergeCell ref="B197:B198"/>
    <mergeCell ref="C197:C198"/>
    <mergeCell ref="D197:D198"/>
    <mergeCell ref="E197:F197"/>
    <mergeCell ref="G197:H197"/>
  </mergeCells>
  <phoneticPr fontId="2" type="noConversion"/>
  <printOptions horizontalCentered="1"/>
  <pageMargins left="0.51181102362204722" right="0.51181102362204722" top="0.74803149606299213" bottom="0.74803149606299213" header="0" footer="0"/>
  <pageSetup paperSize="9" scale="83" firstPageNumber="35" orientation="landscape" useFirstPageNumber="1" r:id="rId1"/>
  <headerFooter alignWithMargins="0"/>
  <rowBreaks count="5" manualBreakCount="5">
    <brk id="39" max="10" man="1"/>
    <brk id="77" max="10" man="1"/>
    <brk id="115" max="10" man="1"/>
    <brk id="153" max="10" man="1"/>
    <brk id="191" max="10" man="1"/>
  </rowBreaks>
  <colBreaks count="1" manualBreakCount="1">
    <brk id="11" max="1048575" man="1"/>
  </colBreaks>
  <ignoredErrors>
    <ignoredError sqref="I89:I92 I14:I17 F28:H29 I108:I112 G18 I28:I29 F30:H33 I30:I33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V116"/>
  <sheetViews>
    <sheetView view="pageBreakPreview" zoomScaleNormal="70" zoomScaleSheetLayoutView="100" workbookViewId="0">
      <selection activeCell="P47" sqref="P47"/>
    </sheetView>
  </sheetViews>
  <sheetFormatPr defaultColWidth="8.44140625" defaultRowHeight="12"/>
  <cols>
    <col min="1" max="1" width="7.33203125" style="252" customWidth="1"/>
    <col min="2" max="2" width="7.33203125" style="253" customWidth="1"/>
    <col min="3" max="3" width="7.33203125" style="254" customWidth="1"/>
    <col min="4" max="4" width="7.33203125" style="255" customWidth="1"/>
    <col min="5" max="9" width="7.33203125" style="252" customWidth="1"/>
    <col min="10" max="10" width="7.33203125" style="256" customWidth="1"/>
    <col min="11" max="11" width="7.33203125" style="257" customWidth="1"/>
    <col min="12" max="13" width="7.33203125" style="252" customWidth="1"/>
    <col min="14" max="23" width="7.33203125" style="145" customWidth="1"/>
    <col min="24" max="24" width="1.88671875" style="145" customWidth="1"/>
    <col min="25" max="255" width="8.88671875" style="145" customWidth="1"/>
    <col min="256" max="16384" width="8.44140625" style="145"/>
  </cols>
  <sheetData>
    <row r="1" spans="1:28" ht="35.1" customHeight="1">
      <c r="A1" s="642" t="s">
        <v>215</v>
      </c>
      <c r="B1" s="643"/>
      <c r="C1" s="643"/>
      <c r="D1" s="643"/>
      <c r="E1" s="643"/>
      <c r="F1" s="643"/>
      <c r="G1" s="643"/>
      <c r="H1" s="643"/>
      <c r="I1" s="643"/>
      <c r="J1" s="643"/>
      <c r="K1" s="643"/>
      <c r="L1" s="643"/>
      <c r="M1" s="643"/>
      <c r="N1" s="643"/>
      <c r="O1" s="643"/>
      <c r="P1" s="643"/>
      <c r="Q1" s="643"/>
      <c r="R1" s="643"/>
      <c r="S1" s="643"/>
      <c r="T1" s="643"/>
      <c r="U1" s="643"/>
      <c r="V1" s="643"/>
      <c r="W1" s="643"/>
      <c r="X1" s="144"/>
    </row>
    <row r="2" spans="1:28" s="151" customFormat="1" ht="18" customHeight="1">
      <c r="A2" s="146" t="s">
        <v>156</v>
      </c>
      <c r="B2" s="147" t="s">
        <v>717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50"/>
      <c r="Z2" s="152"/>
      <c r="AA2" s="152"/>
      <c r="AB2" s="152"/>
    </row>
    <row r="3" spans="1:28" s="151" customFormat="1" ht="18" customHeight="1">
      <c r="A3" s="153"/>
      <c r="B3" s="154"/>
      <c r="O3" s="155"/>
      <c r="P3" s="155"/>
      <c r="R3" s="151" t="s">
        <v>218</v>
      </c>
      <c r="V3" s="155"/>
      <c r="W3" s="155"/>
      <c r="X3" s="156"/>
    </row>
    <row r="4" spans="1:28" s="151" customFormat="1" ht="18" customHeight="1">
      <c r="A4" s="153"/>
      <c r="B4" s="154"/>
      <c r="C4" s="151" t="s">
        <v>512</v>
      </c>
      <c r="F4" s="155"/>
      <c r="G4" s="155"/>
      <c r="H4" s="155"/>
      <c r="I4" s="155"/>
      <c r="R4" s="157" t="s">
        <v>216</v>
      </c>
      <c r="S4" s="157" t="s">
        <v>63</v>
      </c>
      <c r="T4" s="157" t="s">
        <v>64</v>
      </c>
      <c r="U4" s="157" t="s">
        <v>217</v>
      </c>
      <c r="V4" s="157" t="s">
        <v>65</v>
      </c>
      <c r="W4" s="158"/>
      <c r="X4" s="156"/>
    </row>
    <row r="5" spans="1:28" s="151" customFormat="1" ht="18" customHeight="1">
      <c r="A5" s="153"/>
      <c r="B5" s="154"/>
      <c r="C5" s="151" t="s">
        <v>157</v>
      </c>
      <c r="F5" s="155"/>
      <c r="G5" s="155"/>
      <c r="H5" s="155"/>
      <c r="I5" s="159">
        <f>T5</f>
        <v>1</v>
      </c>
      <c r="J5" s="151" t="s">
        <v>715</v>
      </c>
      <c r="O5" s="160"/>
      <c r="R5" s="161">
        <v>1.3</v>
      </c>
      <c r="S5" s="161">
        <v>1.1499999999999999</v>
      </c>
      <c r="T5" s="161">
        <v>1</v>
      </c>
      <c r="U5" s="161">
        <v>1.1000000000000001</v>
      </c>
      <c r="V5" s="161">
        <v>1.2</v>
      </c>
      <c r="W5" s="162"/>
      <c r="X5" s="156"/>
    </row>
    <row r="6" spans="1:28" s="151" customFormat="1" ht="18" customHeight="1">
      <c r="A6" s="153"/>
      <c r="B6" s="154"/>
      <c r="C6" s="151" t="s">
        <v>158</v>
      </c>
      <c r="I6" s="163">
        <f>R10</f>
        <v>1.8</v>
      </c>
      <c r="J6" s="151" t="s">
        <v>641</v>
      </c>
      <c r="K6" s="164"/>
      <c r="L6" s="152" t="s">
        <v>609</v>
      </c>
      <c r="N6" s="165">
        <v>2.68</v>
      </c>
      <c r="R6" s="166"/>
      <c r="S6" s="166"/>
      <c r="T6" s="166"/>
      <c r="U6" s="166"/>
      <c r="V6" s="166"/>
      <c r="X6" s="156"/>
    </row>
    <row r="7" spans="1:28" s="151" customFormat="1" ht="18" customHeight="1">
      <c r="A7" s="153"/>
      <c r="B7" s="154"/>
      <c r="C7" s="644" t="s">
        <v>159</v>
      </c>
      <c r="D7" s="644"/>
      <c r="E7" s="644"/>
      <c r="F7" s="644"/>
      <c r="G7" s="644"/>
      <c r="H7" s="644"/>
      <c r="I7" s="165">
        <f>V14</f>
        <v>1</v>
      </c>
      <c r="J7" s="152" t="s">
        <v>368</v>
      </c>
      <c r="K7" s="168"/>
      <c r="L7" s="152"/>
      <c r="M7" s="152"/>
      <c r="X7" s="156"/>
    </row>
    <row r="8" spans="1:28" s="151" customFormat="1" ht="18" customHeight="1">
      <c r="A8" s="153"/>
      <c r="B8" s="154"/>
      <c r="C8" s="151" t="s">
        <v>160</v>
      </c>
      <c r="F8" s="163">
        <f>I5</f>
        <v>1</v>
      </c>
      <c r="G8" s="155" t="s">
        <v>161</v>
      </c>
      <c r="H8" s="155">
        <f>I6</f>
        <v>1.8</v>
      </c>
      <c r="I8" s="155" t="s">
        <v>161</v>
      </c>
      <c r="J8" s="163">
        <f>I7</f>
        <v>1</v>
      </c>
      <c r="K8" s="155" t="s">
        <v>162</v>
      </c>
      <c r="L8" s="645">
        <v>150</v>
      </c>
      <c r="M8" s="645"/>
      <c r="N8" s="155" t="s">
        <v>163</v>
      </c>
      <c r="O8" s="646">
        <f>TRUNC(F8*H8*J8/L8,3)</f>
        <v>1.2E-2</v>
      </c>
      <c r="P8" s="646"/>
      <c r="Q8" s="646"/>
      <c r="R8" s="151" t="s">
        <v>219</v>
      </c>
      <c r="X8" s="156"/>
    </row>
    <row r="9" spans="1:28" s="151" customFormat="1" ht="18" customHeight="1">
      <c r="A9" s="153"/>
      <c r="B9" s="154"/>
      <c r="F9" s="169"/>
      <c r="G9" s="155"/>
      <c r="H9" s="155"/>
      <c r="I9" s="155"/>
      <c r="J9" s="155"/>
      <c r="K9" s="167"/>
      <c r="L9" s="155"/>
      <c r="M9" s="155"/>
      <c r="N9" s="155"/>
      <c r="O9" s="155"/>
      <c r="P9" s="155"/>
      <c r="R9" s="157">
        <v>30</v>
      </c>
      <c r="S9" s="157">
        <v>50</v>
      </c>
      <c r="T9" s="157">
        <v>80</v>
      </c>
      <c r="U9" s="157">
        <v>150</v>
      </c>
      <c r="V9" s="157">
        <v>200</v>
      </c>
      <c r="W9" s="157">
        <v>300</v>
      </c>
      <c r="X9" s="156"/>
    </row>
    <row r="10" spans="1:28" s="151" customFormat="1" ht="18" customHeight="1">
      <c r="A10" s="153"/>
      <c r="B10" s="154"/>
      <c r="C10" s="647" t="s">
        <v>36</v>
      </c>
      <c r="D10" s="647"/>
      <c r="E10" s="647" t="s">
        <v>23</v>
      </c>
      <c r="F10" s="647"/>
      <c r="G10" s="647" t="s">
        <v>24</v>
      </c>
      <c r="H10" s="647"/>
      <c r="I10" s="647" t="s">
        <v>15</v>
      </c>
      <c r="J10" s="647"/>
      <c r="K10" s="647" t="s">
        <v>552</v>
      </c>
      <c r="L10" s="647"/>
      <c r="M10" s="647" t="s">
        <v>164</v>
      </c>
      <c r="N10" s="647"/>
      <c r="O10" s="647" t="s">
        <v>165</v>
      </c>
      <c r="P10" s="647"/>
      <c r="R10" s="170">
        <v>1.8</v>
      </c>
      <c r="S10" s="170">
        <v>1.4</v>
      </c>
      <c r="T10" s="170">
        <v>1.17</v>
      </c>
      <c r="U10" s="170">
        <v>1</v>
      </c>
      <c r="V10" s="170">
        <v>0.95</v>
      </c>
      <c r="W10" s="170">
        <v>0.9</v>
      </c>
      <c r="X10" s="156"/>
    </row>
    <row r="11" spans="1:28" s="151" customFormat="1" ht="18" customHeight="1">
      <c r="A11" s="153"/>
      <c r="B11" s="154"/>
      <c r="C11" s="647"/>
      <c r="D11" s="647"/>
      <c r="E11" s="157" t="s">
        <v>166</v>
      </c>
      <c r="F11" s="157" t="s">
        <v>62</v>
      </c>
      <c r="G11" s="157" t="s">
        <v>166</v>
      </c>
      <c r="H11" s="157" t="s">
        <v>62</v>
      </c>
      <c r="I11" s="157" t="s">
        <v>166</v>
      </c>
      <c r="J11" s="157" t="s">
        <v>62</v>
      </c>
      <c r="K11" s="157" t="s">
        <v>166</v>
      </c>
      <c r="L11" s="157" t="s">
        <v>62</v>
      </c>
      <c r="M11" s="157" t="s">
        <v>166</v>
      </c>
      <c r="N11" s="157" t="s">
        <v>62</v>
      </c>
      <c r="O11" s="647"/>
      <c r="P11" s="647"/>
      <c r="W11" s="155"/>
      <c r="X11" s="156"/>
    </row>
    <row r="12" spans="1:28" s="151" customFormat="1" ht="18" customHeight="1">
      <c r="A12" s="153"/>
      <c r="B12" s="154"/>
      <c r="C12" s="648" t="s">
        <v>58</v>
      </c>
      <c r="D12" s="648"/>
      <c r="E12" s="171">
        <v>2</v>
      </c>
      <c r="F12" s="171">
        <v>0</v>
      </c>
      <c r="G12" s="171">
        <v>4</v>
      </c>
      <c r="H12" s="171">
        <v>0</v>
      </c>
      <c r="I12" s="171">
        <v>4</v>
      </c>
      <c r="J12" s="171">
        <v>0</v>
      </c>
      <c r="K12" s="171">
        <v>0</v>
      </c>
      <c r="L12" s="171">
        <v>0</v>
      </c>
      <c r="M12" s="171">
        <v>0</v>
      </c>
      <c r="N12" s="171">
        <v>0</v>
      </c>
      <c r="O12" s="648"/>
      <c r="P12" s="648"/>
      <c r="R12" s="151" t="s">
        <v>220</v>
      </c>
      <c r="W12" s="163"/>
      <c r="X12" s="156"/>
    </row>
    <row r="13" spans="1:28" s="151" customFormat="1" ht="18" customHeight="1">
      <c r="A13" s="153"/>
      <c r="B13" s="154"/>
      <c r="C13" s="648" t="s">
        <v>59</v>
      </c>
      <c r="D13" s="648"/>
      <c r="E13" s="171">
        <v>1.5</v>
      </c>
      <c r="F13" s="171">
        <v>1.5</v>
      </c>
      <c r="G13" s="171">
        <v>3</v>
      </c>
      <c r="H13" s="171">
        <v>3</v>
      </c>
      <c r="I13" s="171">
        <v>3</v>
      </c>
      <c r="J13" s="171">
        <v>3</v>
      </c>
      <c r="K13" s="171">
        <v>0</v>
      </c>
      <c r="L13" s="171">
        <v>0</v>
      </c>
      <c r="M13" s="171">
        <v>6</v>
      </c>
      <c r="N13" s="171">
        <v>6</v>
      </c>
      <c r="O13" s="648"/>
      <c r="P13" s="648"/>
      <c r="R13" s="157">
        <v>40</v>
      </c>
      <c r="S13" s="157">
        <v>60</v>
      </c>
      <c r="T13" s="157">
        <v>70</v>
      </c>
      <c r="U13" s="157">
        <v>80</v>
      </c>
      <c r="V13" s="157">
        <v>100</v>
      </c>
      <c r="W13" s="155"/>
      <c r="X13" s="156"/>
    </row>
    <row r="14" spans="1:28" s="151" customFormat="1" ht="18" customHeight="1">
      <c r="A14" s="153"/>
      <c r="B14" s="154"/>
      <c r="C14" s="648" t="s">
        <v>60</v>
      </c>
      <c r="D14" s="648"/>
      <c r="E14" s="172">
        <v>20</v>
      </c>
      <c r="F14" s="172">
        <v>20</v>
      </c>
      <c r="G14" s="172">
        <v>20</v>
      </c>
      <c r="H14" s="172">
        <v>20</v>
      </c>
      <c r="I14" s="172">
        <v>20</v>
      </c>
      <c r="J14" s="172">
        <v>20</v>
      </c>
      <c r="K14" s="172">
        <v>40</v>
      </c>
      <c r="L14" s="172">
        <v>40</v>
      </c>
      <c r="M14" s="172">
        <v>0</v>
      </c>
      <c r="N14" s="172">
        <v>0</v>
      </c>
      <c r="O14" s="648"/>
      <c r="P14" s="648"/>
      <c r="R14" s="170">
        <v>0.53</v>
      </c>
      <c r="S14" s="170">
        <v>0.65</v>
      </c>
      <c r="T14" s="170">
        <v>0.73</v>
      </c>
      <c r="U14" s="170">
        <v>0.81</v>
      </c>
      <c r="V14" s="170">
        <v>1</v>
      </c>
      <c r="W14" s="155"/>
      <c r="X14" s="156"/>
    </row>
    <row r="15" spans="1:28" s="151" customFormat="1" ht="18" customHeight="1">
      <c r="A15" s="153"/>
      <c r="B15" s="154"/>
      <c r="C15" s="648" t="s">
        <v>61</v>
      </c>
      <c r="D15" s="648"/>
      <c r="E15" s="171">
        <v>5</v>
      </c>
      <c r="F15" s="171">
        <v>0</v>
      </c>
      <c r="G15" s="171">
        <v>5</v>
      </c>
      <c r="H15" s="171">
        <v>0</v>
      </c>
      <c r="I15" s="172">
        <v>10</v>
      </c>
      <c r="J15" s="171">
        <v>0</v>
      </c>
      <c r="K15" s="171">
        <v>0</v>
      </c>
      <c r="L15" s="171">
        <v>0</v>
      </c>
      <c r="M15" s="171">
        <v>0</v>
      </c>
      <c r="N15" s="171">
        <v>0</v>
      </c>
      <c r="O15" s="648"/>
      <c r="P15" s="648"/>
      <c r="X15" s="156"/>
    </row>
    <row r="16" spans="1:28" s="151" customFormat="1" ht="18" customHeight="1">
      <c r="A16" s="153"/>
      <c r="B16" s="154"/>
      <c r="C16" s="648" t="s">
        <v>167</v>
      </c>
      <c r="D16" s="648"/>
      <c r="E16" s="171">
        <v>3</v>
      </c>
      <c r="F16" s="171">
        <v>0</v>
      </c>
      <c r="G16" s="171">
        <v>3</v>
      </c>
      <c r="H16" s="171">
        <v>0</v>
      </c>
      <c r="I16" s="171">
        <v>0</v>
      </c>
      <c r="J16" s="171">
        <v>0</v>
      </c>
      <c r="K16" s="171">
        <v>0</v>
      </c>
      <c r="L16" s="171">
        <v>0</v>
      </c>
      <c r="M16" s="171">
        <v>0</v>
      </c>
      <c r="N16" s="171">
        <v>0</v>
      </c>
      <c r="O16" s="648"/>
      <c r="P16" s="648"/>
      <c r="X16" s="156"/>
    </row>
    <row r="17" spans="1:28" s="151" customFormat="1" ht="18" customHeight="1">
      <c r="A17" s="153"/>
      <c r="B17" s="154"/>
      <c r="C17" s="648" t="s">
        <v>13</v>
      </c>
      <c r="D17" s="648"/>
      <c r="E17" s="173">
        <f t="shared" ref="E17:N17" si="0">SUM(E12:E16)</f>
        <v>31.5</v>
      </c>
      <c r="F17" s="173">
        <f t="shared" si="0"/>
        <v>21.5</v>
      </c>
      <c r="G17" s="173">
        <f t="shared" si="0"/>
        <v>35</v>
      </c>
      <c r="H17" s="173">
        <f t="shared" si="0"/>
        <v>23</v>
      </c>
      <c r="I17" s="173">
        <f t="shared" si="0"/>
        <v>37</v>
      </c>
      <c r="J17" s="173">
        <f t="shared" si="0"/>
        <v>23</v>
      </c>
      <c r="K17" s="173">
        <f t="shared" si="0"/>
        <v>40</v>
      </c>
      <c r="L17" s="173">
        <f t="shared" si="0"/>
        <v>40</v>
      </c>
      <c r="M17" s="173">
        <f t="shared" si="0"/>
        <v>6</v>
      </c>
      <c r="N17" s="173">
        <f t="shared" si="0"/>
        <v>6</v>
      </c>
      <c r="O17" s="648"/>
      <c r="P17" s="648"/>
      <c r="X17" s="156"/>
    </row>
    <row r="18" spans="1:28" s="151" customFormat="1" ht="18" customHeight="1">
      <c r="A18" s="153"/>
      <c r="B18" s="154"/>
      <c r="C18" s="648" t="s">
        <v>168</v>
      </c>
      <c r="D18" s="648"/>
      <c r="E18" s="174">
        <f>TRUNC(E17*O8,3)</f>
        <v>0.378</v>
      </c>
      <c r="F18" s="175"/>
      <c r="G18" s="174">
        <f>TRUNC(G17*O8,3)</f>
        <v>0.42</v>
      </c>
      <c r="H18" s="175"/>
      <c r="I18" s="174">
        <f>TRUNC(I17*O8,3)</f>
        <v>0.44400000000000001</v>
      </c>
      <c r="J18" s="175"/>
      <c r="K18" s="174">
        <f>TRUNC(K17*O8,3)</f>
        <v>0.48</v>
      </c>
      <c r="L18" s="175"/>
      <c r="M18" s="174">
        <f>TRUNC(M17*O8,3)</f>
        <v>7.1999999999999995E-2</v>
      </c>
      <c r="N18" s="175"/>
      <c r="O18" s="648" t="s">
        <v>221</v>
      </c>
      <c r="P18" s="648"/>
      <c r="X18" s="156"/>
    </row>
    <row r="19" spans="1:28" s="151" customFormat="1" ht="18" customHeight="1">
      <c r="A19" s="153"/>
      <c r="B19" s="154"/>
      <c r="C19" s="648" t="s">
        <v>168</v>
      </c>
      <c r="D19" s="648"/>
      <c r="E19" s="174">
        <f>TRUNC(F17*O8,3)</f>
        <v>0.25800000000000001</v>
      </c>
      <c r="F19" s="175"/>
      <c r="G19" s="174">
        <f>TRUNC(H17*O8,3)</f>
        <v>0.27600000000000002</v>
      </c>
      <c r="H19" s="175"/>
      <c r="I19" s="174">
        <f>TRUNC(J17*O8,3)</f>
        <v>0.27600000000000002</v>
      </c>
      <c r="J19" s="175"/>
      <c r="K19" s="174">
        <f>TRUNC(L17*O8,3)</f>
        <v>0.48</v>
      </c>
      <c r="L19" s="175"/>
      <c r="M19" s="174">
        <f>TRUNC(N17*O8,3)</f>
        <v>7.1999999999999995E-2</v>
      </c>
      <c r="N19" s="175"/>
      <c r="O19" s="648" t="s">
        <v>222</v>
      </c>
      <c r="P19" s="648"/>
      <c r="R19" s="151" t="s">
        <v>504</v>
      </c>
      <c r="X19" s="156"/>
    </row>
    <row r="20" spans="1:28" s="151" customFormat="1" ht="18" customHeight="1">
      <c r="A20" s="153"/>
      <c r="B20" s="154"/>
      <c r="D20" s="176"/>
      <c r="E20" s="176"/>
      <c r="F20" s="176"/>
      <c r="G20" s="176"/>
      <c r="H20" s="177"/>
      <c r="I20" s="176"/>
      <c r="J20" s="176"/>
      <c r="K20" s="176"/>
      <c r="L20" s="178"/>
      <c r="M20" s="176"/>
      <c r="N20" s="179"/>
      <c r="O20" s="179"/>
      <c r="P20" s="180"/>
      <c r="Q20" s="180"/>
      <c r="X20" s="181"/>
    </row>
    <row r="21" spans="1:28" s="151" customFormat="1" ht="18" customHeight="1">
      <c r="A21" s="182" t="s">
        <v>169</v>
      </c>
      <c r="B21" s="147" t="s">
        <v>718</v>
      </c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9"/>
      <c r="Q21" s="149"/>
      <c r="R21" s="149"/>
      <c r="S21" s="149"/>
      <c r="T21" s="149"/>
      <c r="U21" s="149"/>
      <c r="V21" s="149"/>
      <c r="W21" s="149"/>
      <c r="X21" s="156"/>
    </row>
    <row r="22" spans="1:28" s="151" customFormat="1" ht="18" customHeight="1">
      <c r="A22" s="183"/>
      <c r="B22" s="184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Q22" s="151" t="s">
        <v>218</v>
      </c>
      <c r="U22" s="155"/>
      <c r="X22" s="156"/>
    </row>
    <row r="23" spans="1:28" s="151" customFormat="1" ht="18" customHeight="1">
      <c r="A23" s="153"/>
      <c r="B23" s="154"/>
      <c r="C23" s="151" t="s">
        <v>575</v>
      </c>
      <c r="O23" s="155"/>
      <c r="P23" s="155"/>
      <c r="Q23" s="186" t="s">
        <v>391</v>
      </c>
      <c r="R23" s="186" t="s">
        <v>63</v>
      </c>
      <c r="S23" s="186" t="s">
        <v>233</v>
      </c>
      <c r="T23" s="186" t="s">
        <v>234</v>
      </c>
      <c r="U23" s="186" t="s">
        <v>235</v>
      </c>
      <c r="V23" s="186" t="s">
        <v>65</v>
      </c>
      <c r="X23" s="156"/>
    </row>
    <row r="24" spans="1:28" s="151" customFormat="1" ht="18" customHeight="1">
      <c r="A24" s="153"/>
      <c r="B24" s="154"/>
      <c r="C24" s="151" t="s">
        <v>170</v>
      </c>
      <c r="F24" s="155"/>
      <c r="G24" s="163">
        <f>S24</f>
        <v>0.78</v>
      </c>
      <c r="H24" s="151" t="s">
        <v>716</v>
      </c>
      <c r="I24" s="187"/>
      <c r="K24" s="188"/>
      <c r="L24" s="188"/>
      <c r="Q24" s="161">
        <v>1.68</v>
      </c>
      <c r="R24" s="161">
        <v>1</v>
      </c>
      <c r="S24" s="161">
        <v>0.78</v>
      </c>
      <c r="T24" s="161">
        <v>0.65</v>
      </c>
      <c r="U24" s="161">
        <v>0.65</v>
      </c>
      <c r="V24" s="161">
        <v>0.65</v>
      </c>
      <c r="X24" s="156"/>
    </row>
    <row r="25" spans="1:28" s="151" customFormat="1" ht="18" customHeight="1">
      <c r="A25" s="153"/>
      <c r="B25" s="154"/>
      <c r="C25" s="151" t="s">
        <v>171</v>
      </c>
      <c r="D25" s="155"/>
      <c r="E25" s="155"/>
      <c r="F25" s="155"/>
      <c r="G25" s="189">
        <f>Q27</f>
        <v>1.1000000000000001</v>
      </c>
      <c r="H25" s="167" t="s">
        <v>172</v>
      </c>
      <c r="I25" s="155"/>
      <c r="K25" s="155"/>
      <c r="L25" s="155"/>
      <c r="M25" s="155"/>
      <c r="N25" s="155"/>
      <c r="O25" s="155"/>
      <c r="Q25" s="151" t="s">
        <v>393</v>
      </c>
      <c r="U25" s="155"/>
      <c r="X25" s="156"/>
    </row>
    <row r="26" spans="1:28" s="151" customFormat="1" ht="18" customHeight="1">
      <c r="A26" s="153"/>
      <c r="B26" s="154"/>
      <c r="C26" s="151" t="s">
        <v>173</v>
      </c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86" t="s">
        <v>394</v>
      </c>
      <c r="R26" s="186" t="s">
        <v>395</v>
      </c>
      <c r="S26" s="186" t="s">
        <v>396</v>
      </c>
      <c r="T26" s="186" t="s">
        <v>397</v>
      </c>
      <c r="U26" s="186" t="s">
        <v>398</v>
      </c>
      <c r="V26" s="186" t="s">
        <v>399</v>
      </c>
      <c r="X26" s="156"/>
    </row>
    <row r="27" spans="1:28" s="151" customFormat="1" ht="18" customHeight="1">
      <c r="A27" s="153"/>
      <c r="B27" s="154"/>
      <c r="C27" s="190"/>
      <c r="D27" s="155">
        <v>1</v>
      </c>
      <c r="E27" s="155" t="s">
        <v>143</v>
      </c>
      <c r="F27" s="155" t="s">
        <v>161</v>
      </c>
      <c r="G27" s="651">
        <f>G24</f>
        <v>0.78</v>
      </c>
      <c r="H27" s="651"/>
      <c r="I27" s="155" t="s">
        <v>161</v>
      </c>
      <c r="J27" s="163">
        <f>G25</f>
        <v>1.1000000000000001</v>
      </c>
      <c r="K27" s="192" t="s">
        <v>163</v>
      </c>
      <c r="L27" s="645">
        <f>TRUNC(D27*G27*J27,3)</f>
        <v>0.85799999999999998</v>
      </c>
      <c r="M27" s="645"/>
      <c r="N27" s="155" t="s">
        <v>143</v>
      </c>
      <c r="O27" s="167"/>
      <c r="P27" s="167"/>
      <c r="Q27" s="161">
        <v>1.1000000000000001</v>
      </c>
      <c r="R27" s="161">
        <v>0.73</v>
      </c>
      <c r="S27" s="161">
        <v>1.03</v>
      </c>
      <c r="T27" s="161">
        <v>0.85</v>
      </c>
      <c r="U27" s="161">
        <v>0.85</v>
      </c>
      <c r="V27" s="161">
        <v>1</v>
      </c>
      <c r="X27" s="156"/>
    </row>
    <row r="28" spans="1:28" s="151" customFormat="1" ht="18" customHeight="1">
      <c r="A28" s="153"/>
      <c r="B28" s="154"/>
      <c r="C28" s="151" t="s">
        <v>174</v>
      </c>
      <c r="D28" s="155"/>
      <c r="E28" s="155"/>
      <c r="F28" s="155"/>
      <c r="G28" s="155"/>
      <c r="H28" s="155"/>
      <c r="I28" s="155"/>
      <c r="J28" s="155"/>
      <c r="K28" s="155"/>
      <c r="L28" s="155"/>
      <c r="M28" s="16"/>
      <c r="N28" s="155"/>
      <c r="O28" s="155"/>
      <c r="P28" s="155"/>
      <c r="Q28" s="155"/>
      <c r="R28" s="155"/>
      <c r="S28" s="167"/>
      <c r="X28" s="156"/>
    </row>
    <row r="29" spans="1:28" s="151" customFormat="1" ht="18" customHeight="1">
      <c r="A29" s="153"/>
      <c r="B29" s="154"/>
      <c r="C29" s="647" t="s">
        <v>175</v>
      </c>
      <c r="D29" s="647"/>
      <c r="E29" s="647"/>
      <c r="F29" s="649" t="s">
        <v>23</v>
      </c>
      <c r="G29" s="650"/>
      <c r="H29" s="649" t="s">
        <v>24</v>
      </c>
      <c r="I29" s="650"/>
      <c r="J29" s="649" t="s">
        <v>15</v>
      </c>
      <c r="K29" s="650"/>
      <c r="L29" s="649" t="s">
        <v>551</v>
      </c>
      <c r="M29" s="650"/>
      <c r="N29" s="649" t="s">
        <v>552</v>
      </c>
      <c r="O29" s="650"/>
      <c r="P29" s="650" t="s">
        <v>176</v>
      </c>
      <c r="Q29" s="650"/>
      <c r="R29" s="647" t="s">
        <v>165</v>
      </c>
      <c r="S29" s="647"/>
      <c r="X29" s="156"/>
    </row>
    <row r="30" spans="1:28" s="151" customFormat="1" ht="18" customHeight="1">
      <c r="A30" s="153"/>
      <c r="B30" s="154"/>
      <c r="C30" s="648" t="s">
        <v>228</v>
      </c>
      <c r="D30" s="648"/>
      <c r="E30" s="648"/>
      <c r="F30" s="652"/>
      <c r="G30" s="652"/>
      <c r="H30" s="653">
        <f>TRUNC(1*R30,3)</f>
        <v>0.85799999999999998</v>
      </c>
      <c r="I30" s="654"/>
      <c r="J30" s="653">
        <f>TRUNC(1*R30,3)</f>
        <v>0.85799999999999998</v>
      </c>
      <c r="K30" s="654"/>
      <c r="L30" s="653"/>
      <c r="M30" s="654"/>
      <c r="N30" s="653"/>
      <c r="O30" s="654"/>
      <c r="P30" s="655">
        <f t="shared" ref="P30:P36" si="1">SUM(F30:O30)</f>
        <v>1.716</v>
      </c>
      <c r="Q30" s="656"/>
      <c r="R30" s="193">
        <f>TRUNC($L$27*1000/1000,3)</f>
        <v>0.85799999999999998</v>
      </c>
      <c r="S30" s="170" t="s">
        <v>25</v>
      </c>
      <c r="X30" s="156"/>
      <c r="AA30" s="191"/>
      <c r="AB30" s="155"/>
    </row>
    <row r="31" spans="1:28" s="151" customFormat="1" ht="18" customHeight="1">
      <c r="A31" s="153"/>
      <c r="B31" s="154"/>
      <c r="C31" s="648" t="s">
        <v>521</v>
      </c>
      <c r="D31" s="648"/>
      <c r="E31" s="648"/>
      <c r="F31" s="652"/>
      <c r="G31" s="652"/>
      <c r="H31" s="653">
        <f>TRUNC(1*R31,3)</f>
        <v>0</v>
      </c>
      <c r="I31" s="654"/>
      <c r="J31" s="653">
        <f>TRUNC(2*R31,3)</f>
        <v>0</v>
      </c>
      <c r="K31" s="654"/>
      <c r="L31" s="653">
        <f>TRUNC(1*R31,3)</f>
        <v>0</v>
      </c>
      <c r="M31" s="654"/>
      <c r="N31" s="653"/>
      <c r="O31" s="654"/>
      <c r="P31" s="655">
        <f t="shared" si="1"/>
        <v>0</v>
      </c>
      <c r="Q31" s="656"/>
      <c r="R31" s="193">
        <v>0</v>
      </c>
      <c r="S31" s="170" t="s">
        <v>25</v>
      </c>
      <c r="X31" s="156"/>
      <c r="AA31" s="191"/>
      <c r="AB31" s="155"/>
    </row>
    <row r="32" spans="1:28" s="151" customFormat="1" ht="18" customHeight="1">
      <c r="A32" s="153"/>
      <c r="B32" s="154"/>
      <c r="C32" s="657" t="s">
        <v>522</v>
      </c>
      <c r="D32" s="657"/>
      <c r="E32" s="170" t="s">
        <v>177</v>
      </c>
      <c r="F32" s="653"/>
      <c r="G32" s="654"/>
      <c r="H32" s="653">
        <f>TRUNC(1*R32,3)*0</f>
        <v>0</v>
      </c>
      <c r="I32" s="654"/>
      <c r="J32" s="653">
        <f>TRUNC(2*R32,3)*0</f>
        <v>0</v>
      </c>
      <c r="K32" s="654"/>
      <c r="L32" s="653">
        <f>TRUNC(1*R32,3)*0</f>
        <v>0</v>
      </c>
      <c r="M32" s="654"/>
      <c r="N32" s="653">
        <f>TRUNC(3*R32,3)*0</f>
        <v>0</v>
      </c>
      <c r="O32" s="654"/>
      <c r="P32" s="655">
        <f t="shared" si="1"/>
        <v>0</v>
      </c>
      <c r="Q32" s="656"/>
      <c r="R32" s="193">
        <f>TRUNC($L$27*1000/458,3)*0</f>
        <v>0</v>
      </c>
      <c r="S32" s="170" t="s">
        <v>178</v>
      </c>
      <c r="X32" s="156"/>
      <c r="AA32" s="191"/>
      <c r="AB32" s="155"/>
    </row>
    <row r="33" spans="1:28" s="151" customFormat="1" ht="18" customHeight="1">
      <c r="A33" s="153"/>
      <c r="B33" s="154"/>
      <c r="C33" s="657"/>
      <c r="D33" s="657"/>
      <c r="E33" s="170" t="s">
        <v>179</v>
      </c>
      <c r="F33" s="652"/>
      <c r="G33" s="652"/>
      <c r="H33" s="653">
        <f>TRUNC(1*R33,3)</f>
        <v>1.873</v>
      </c>
      <c r="I33" s="654"/>
      <c r="J33" s="653">
        <f>TRUNC(1*R33,3)</f>
        <v>1.873</v>
      </c>
      <c r="K33" s="654"/>
      <c r="L33" s="653">
        <f>TRUNC(1*R33,3)</f>
        <v>1.873</v>
      </c>
      <c r="M33" s="654"/>
      <c r="N33" s="653">
        <f>TRUNC(1*R33,3)</f>
        <v>1.873</v>
      </c>
      <c r="O33" s="654"/>
      <c r="P33" s="655">
        <f t="shared" si="1"/>
        <v>7.492</v>
      </c>
      <c r="Q33" s="656"/>
      <c r="R33" s="193">
        <f>TRUNC($L$27*1000/458,3)</f>
        <v>1.873</v>
      </c>
      <c r="S33" s="170" t="s">
        <v>25</v>
      </c>
      <c r="X33" s="156"/>
      <c r="AA33" s="191"/>
      <c r="AB33" s="155"/>
    </row>
    <row r="34" spans="1:28" s="151" customFormat="1" ht="18" customHeight="1">
      <c r="A34" s="153"/>
      <c r="B34" s="154"/>
      <c r="C34" s="648" t="s">
        <v>525</v>
      </c>
      <c r="D34" s="648"/>
      <c r="E34" s="648"/>
      <c r="F34" s="652"/>
      <c r="G34" s="652"/>
      <c r="H34" s="653"/>
      <c r="I34" s="654"/>
      <c r="J34" s="653">
        <f>TRUNC(2*R34,3)</f>
        <v>1.6419999999999999</v>
      </c>
      <c r="K34" s="654"/>
      <c r="L34" s="653">
        <f>TRUNC(2*R34,3)</f>
        <v>1.6419999999999999</v>
      </c>
      <c r="M34" s="654"/>
      <c r="N34" s="653"/>
      <c r="O34" s="654"/>
      <c r="P34" s="655">
        <f t="shared" si="1"/>
        <v>3.2839999999999998</v>
      </c>
      <c r="Q34" s="656"/>
      <c r="R34" s="193">
        <f>TRUNC($L$27*1000/1044,3)</f>
        <v>0.82099999999999995</v>
      </c>
      <c r="S34" s="170" t="s">
        <v>25</v>
      </c>
      <c r="X34" s="156"/>
      <c r="AA34" s="191"/>
      <c r="AB34" s="155"/>
    </row>
    <row r="35" spans="1:28" s="151" customFormat="1" ht="18" customHeight="1">
      <c r="A35" s="153"/>
      <c r="B35" s="154"/>
      <c r="C35" s="648" t="s">
        <v>567</v>
      </c>
      <c r="D35" s="648"/>
      <c r="E35" s="648"/>
      <c r="F35" s="652"/>
      <c r="G35" s="652"/>
      <c r="H35" s="653">
        <f>TRUNC(1*R35,3)</f>
        <v>1.43</v>
      </c>
      <c r="I35" s="654"/>
      <c r="J35" s="653">
        <f>TRUNC(2*R35,3)</f>
        <v>2.86</v>
      </c>
      <c r="K35" s="654"/>
      <c r="L35" s="653">
        <f>TRUNC(1*R35,3)</f>
        <v>1.43</v>
      </c>
      <c r="M35" s="654"/>
      <c r="N35" s="653"/>
      <c r="O35" s="654"/>
      <c r="P35" s="655">
        <f t="shared" si="1"/>
        <v>5.72</v>
      </c>
      <c r="Q35" s="656"/>
      <c r="R35" s="193">
        <f>TRUNC($L$27*1000/600,3)</f>
        <v>1.43</v>
      </c>
      <c r="S35" s="170" t="s">
        <v>25</v>
      </c>
      <c r="X35" s="156"/>
      <c r="AA35" s="191"/>
      <c r="AB35" s="155"/>
    </row>
    <row r="36" spans="1:28" s="151" customFormat="1" ht="18" customHeight="1">
      <c r="A36" s="153"/>
      <c r="B36" s="154"/>
      <c r="C36" s="648" t="s">
        <v>180</v>
      </c>
      <c r="D36" s="648"/>
      <c r="E36" s="648"/>
      <c r="F36" s="194">
        <f>TRUNC(SUM(P30:Q35)*1/10,3)</f>
        <v>1.821</v>
      </c>
      <c r="G36" s="194"/>
      <c r="H36" s="653"/>
      <c r="I36" s="654"/>
      <c r="J36" s="653"/>
      <c r="K36" s="654"/>
      <c r="L36" s="653"/>
      <c r="M36" s="654"/>
      <c r="N36" s="653"/>
      <c r="O36" s="654"/>
      <c r="P36" s="655">
        <f t="shared" si="1"/>
        <v>1.821</v>
      </c>
      <c r="Q36" s="656"/>
      <c r="R36" s="652"/>
      <c r="S36" s="652"/>
      <c r="X36" s="156"/>
      <c r="AA36" s="191"/>
      <c r="AB36" s="155"/>
    </row>
    <row r="37" spans="1:28" s="151" customFormat="1" ht="18" customHeight="1">
      <c r="A37" s="153"/>
      <c r="B37" s="154"/>
      <c r="C37" s="648" t="s">
        <v>13</v>
      </c>
      <c r="D37" s="648"/>
      <c r="E37" s="648"/>
      <c r="F37" s="194">
        <f>SUM(F30:G36)</f>
        <v>1.821</v>
      </c>
      <c r="G37" s="194"/>
      <c r="H37" s="194">
        <f>SUM(H30:I36)</f>
        <v>4.1609999999999996</v>
      </c>
      <c r="I37" s="194"/>
      <c r="J37" s="194">
        <f>SUM(J30:K36)</f>
        <v>7.2329999999999988</v>
      </c>
      <c r="K37" s="194"/>
      <c r="L37" s="194">
        <f>SUM(L30:M36)</f>
        <v>4.9449999999999994</v>
      </c>
      <c r="M37" s="194"/>
      <c r="N37" s="194">
        <f>SUM(N30:O36)</f>
        <v>1.873</v>
      </c>
      <c r="O37" s="194"/>
      <c r="P37" s="194">
        <f>SUM(P30:Q36)</f>
        <v>20.033000000000001</v>
      </c>
      <c r="Q37" s="194"/>
      <c r="R37" s="652"/>
      <c r="S37" s="652"/>
      <c r="X37" s="156"/>
      <c r="AA37" s="191"/>
      <c r="AB37" s="155"/>
    </row>
    <row r="38" spans="1:28" s="151" customFormat="1" ht="18" customHeight="1">
      <c r="A38" s="153"/>
      <c r="B38" s="154"/>
      <c r="C38" s="190" t="s">
        <v>181</v>
      </c>
      <c r="D38" s="195"/>
      <c r="E38" s="658">
        <f>기계비및관련소프트웨어!F21</f>
        <v>5800000</v>
      </c>
      <c r="F38" s="658"/>
      <c r="G38" s="658"/>
      <c r="H38" s="155" t="s">
        <v>182</v>
      </c>
      <c r="I38" s="155">
        <v>0.9</v>
      </c>
      <c r="J38" s="155" t="s">
        <v>183</v>
      </c>
      <c r="K38" s="155">
        <v>5</v>
      </c>
      <c r="L38" s="155" t="s">
        <v>184</v>
      </c>
      <c r="M38" s="155" t="s">
        <v>161</v>
      </c>
      <c r="N38" s="197">
        <v>278</v>
      </c>
      <c r="O38" s="151" t="s">
        <v>185</v>
      </c>
      <c r="P38" s="155" t="s">
        <v>163</v>
      </c>
      <c r="Q38" s="658">
        <f>TRUNC(E38*I38/K38/N38)</f>
        <v>3755</v>
      </c>
      <c r="R38" s="658"/>
      <c r="S38" s="658"/>
      <c r="T38" s="151" t="s">
        <v>26</v>
      </c>
      <c r="X38" s="156"/>
    </row>
    <row r="39" spans="1:28" s="151" customFormat="1" ht="18" customHeight="1">
      <c r="A39" s="153"/>
      <c r="B39" s="154"/>
      <c r="C39" s="190" t="s">
        <v>186</v>
      </c>
      <c r="D39" s="195"/>
      <c r="E39" s="658">
        <f>E38</f>
        <v>5800000</v>
      </c>
      <c r="F39" s="658"/>
      <c r="G39" s="658"/>
      <c r="H39" s="155" t="s">
        <v>182</v>
      </c>
      <c r="I39" s="155">
        <v>0.1</v>
      </c>
      <c r="J39" s="198" t="s">
        <v>187</v>
      </c>
      <c r="K39" s="155">
        <v>365</v>
      </c>
      <c r="L39" s="155" t="s">
        <v>25</v>
      </c>
      <c r="P39" s="155" t="s">
        <v>163</v>
      </c>
      <c r="Q39" s="659">
        <f>TRUNC(E39*I39/K39)</f>
        <v>1589</v>
      </c>
      <c r="R39" s="659"/>
      <c r="S39" s="659"/>
      <c r="T39" s="151" t="s">
        <v>26</v>
      </c>
      <c r="X39" s="156"/>
    </row>
    <row r="40" spans="1:28" s="151" customFormat="1" ht="18" customHeight="1">
      <c r="A40" s="199"/>
      <c r="B40" s="200"/>
      <c r="C40" s="201"/>
      <c r="D40" s="202"/>
      <c r="E40" s="203"/>
      <c r="F40" s="204"/>
      <c r="G40" s="203"/>
      <c r="H40" s="204"/>
      <c r="I40" s="203"/>
      <c r="J40" s="205"/>
      <c r="K40" s="203"/>
      <c r="L40" s="203"/>
      <c r="M40" s="206"/>
      <c r="N40" s="206"/>
      <c r="O40" s="206"/>
      <c r="P40" s="203" t="s">
        <v>13</v>
      </c>
      <c r="Q40" s="660">
        <f>Q38+Q39</f>
        <v>5344</v>
      </c>
      <c r="R40" s="660"/>
      <c r="S40" s="660"/>
      <c r="T40" s="206" t="s">
        <v>26</v>
      </c>
      <c r="U40" s="206"/>
      <c r="V40" s="206"/>
      <c r="W40" s="206"/>
      <c r="X40" s="181"/>
    </row>
    <row r="41" spans="1:28" s="151" customFormat="1" ht="18" customHeight="1">
      <c r="A41" s="182" t="s">
        <v>188</v>
      </c>
      <c r="B41" s="147" t="s">
        <v>719</v>
      </c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9"/>
      <c r="Q41" s="149"/>
      <c r="R41" s="149"/>
      <c r="S41" s="149"/>
      <c r="T41" s="149"/>
      <c r="U41" s="149"/>
      <c r="V41" s="149"/>
      <c r="W41" s="149"/>
      <c r="X41" s="150"/>
    </row>
    <row r="42" spans="1:28" s="151" customFormat="1" ht="18" customHeight="1">
      <c r="A42" s="153"/>
      <c r="B42" s="154"/>
      <c r="O42" s="155"/>
      <c r="P42" s="155"/>
      <c r="Q42" s="155"/>
      <c r="X42" s="156"/>
    </row>
    <row r="43" spans="1:28" s="151" customFormat="1" ht="18" customHeight="1">
      <c r="A43" s="153"/>
      <c r="B43" s="154"/>
      <c r="C43" s="151" t="s">
        <v>513</v>
      </c>
      <c r="F43" s="155"/>
      <c r="G43" s="155"/>
      <c r="H43" s="155"/>
      <c r="I43" s="155"/>
      <c r="X43" s="156"/>
    </row>
    <row r="44" spans="1:28" s="151" customFormat="1" ht="18" customHeight="1">
      <c r="A44" s="153"/>
      <c r="B44" s="154"/>
      <c r="C44" s="190" t="s">
        <v>189</v>
      </c>
      <c r="D44" s="155"/>
      <c r="E44" s="155"/>
      <c r="F44" s="207">
        <v>0.1</v>
      </c>
      <c r="G44" s="167" t="s">
        <v>143</v>
      </c>
      <c r="H44" s="155"/>
      <c r="I44" s="155"/>
      <c r="J44" s="155"/>
      <c r="K44" s="155"/>
      <c r="L44" s="155"/>
      <c r="M44" s="155"/>
      <c r="N44" s="155"/>
      <c r="O44" s="155"/>
      <c r="X44" s="156"/>
    </row>
    <row r="45" spans="1:28" s="151" customFormat="1" ht="18" customHeight="1">
      <c r="A45" s="153"/>
      <c r="B45" s="154"/>
      <c r="C45" s="151" t="s">
        <v>190</v>
      </c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67"/>
      <c r="X45" s="156"/>
    </row>
    <row r="46" spans="1:28" s="151" customFormat="1" ht="18" customHeight="1">
      <c r="A46" s="153"/>
      <c r="B46" s="154"/>
      <c r="C46" s="190"/>
      <c r="D46" s="155">
        <v>1</v>
      </c>
      <c r="E46" s="155" t="s">
        <v>143</v>
      </c>
      <c r="F46" s="155" t="s">
        <v>191</v>
      </c>
      <c r="G46" s="661">
        <f>F44</f>
        <v>0.1</v>
      </c>
      <c r="H46" s="661"/>
      <c r="I46" s="155" t="s">
        <v>161</v>
      </c>
      <c r="J46" s="155">
        <v>8</v>
      </c>
      <c r="K46" s="192" t="s">
        <v>192</v>
      </c>
      <c r="L46" s="155" t="s">
        <v>193</v>
      </c>
      <c r="M46" s="651">
        <f>TRUNC(D46/G46/J46,3)</f>
        <v>1.25</v>
      </c>
      <c r="N46" s="651"/>
      <c r="O46" s="155" t="s">
        <v>194</v>
      </c>
      <c r="P46" s="155"/>
      <c r="Q46" s="645"/>
      <c r="R46" s="645"/>
      <c r="S46" s="155"/>
      <c r="T46" s="155"/>
      <c r="X46" s="156"/>
    </row>
    <row r="47" spans="1:28" s="151" customFormat="1" ht="18" customHeight="1">
      <c r="A47" s="153"/>
      <c r="B47" s="154"/>
      <c r="C47" s="151" t="s">
        <v>195</v>
      </c>
      <c r="F47" s="155"/>
      <c r="G47" s="155"/>
      <c r="H47" s="163">
        <f>+G24</f>
        <v>0.78</v>
      </c>
      <c r="I47" s="151" t="str">
        <f>H24</f>
        <v>(교외지)</v>
      </c>
      <c r="X47" s="156"/>
    </row>
    <row r="48" spans="1:28" s="151" customFormat="1" ht="18" customHeight="1">
      <c r="A48" s="153"/>
      <c r="B48" s="154"/>
      <c r="C48" s="151" t="s">
        <v>196</v>
      </c>
      <c r="D48" s="155"/>
      <c r="E48" s="155"/>
      <c r="F48" s="155"/>
      <c r="G48" s="155"/>
      <c r="H48" s="159">
        <f>+G25</f>
        <v>1.1000000000000001</v>
      </c>
      <c r="I48" s="167" t="s">
        <v>172</v>
      </c>
      <c r="J48" s="155"/>
      <c r="K48" s="155"/>
      <c r="L48" s="155"/>
      <c r="M48" s="155"/>
      <c r="N48" s="155"/>
      <c r="O48" s="155"/>
      <c r="X48" s="156"/>
    </row>
    <row r="49" spans="1:24" s="151" customFormat="1" ht="18" customHeight="1">
      <c r="A49" s="153"/>
      <c r="B49" s="154"/>
      <c r="C49" s="151" t="s">
        <v>174</v>
      </c>
      <c r="D49" s="155"/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5"/>
      <c r="Q49" s="155"/>
      <c r="R49" s="155"/>
      <c r="S49" s="167"/>
      <c r="X49" s="156"/>
    </row>
    <row r="50" spans="1:24" s="151" customFormat="1" ht="18" customHeight="1">
      <c r="A50" s="153"/>
      <c r="B50" s="154"/>
      <c r="C50" s="190" t="s">
        <v>436</v>
      </c>
      <c r="E50" s="155"/>
      <c r="F50" s="169"/>
      <c r="H50" s="208">
        <f>M46</f>
        <v>1.25</v>
      </c>
      <c r="I50" s="155" t="s">
        <v>161</v>
      </c>
      <c r="J50" s="664">
        <f>H47</f>
        <v>0.78</v>
      </c>
      <c r="K50" s="664"/>
      <c r="L50" s="155" t="s">
        <v>161</v>
      </c>
      <c r="M50" s="163">
        <f>H48</f>
        <v>1.1000000000000001</v>
      </c>
      <c r="N50" s="155" t="s">
        <v>187</v>
      </c>
      <c r="O50" s="155">
        <v>10</v>
      </c>
      <c r="P50" s="155" t="s">
        <v>163</v>
      </c>
      <c r="Q50" s="645">
        <f>TRUNC(H50*J50*M50/O50,3)</f>
        <v>0.107</v>
      </c>
      <c r="R50" s="645"/>
      <c r="S50" s="155" t="s">
        <v>197</v>
      </c>
      <c r="X50" s="156"/>
    </row>
    <row r="51" spans="1:24" s="151" customFormat="1" ht="18" customHeight="1">
      <c r="A51" s="153"/>
      <c r="B51" s="154"/>
      <c r="C51" s="190" t="s">
        <v>435</v>
      </c>
      <c r="D51" s="155"/>
      <c r="E51" s="155"/>
      <c r="F51" s="155"/>
      <c r="H51" s="208">
        <f>M46</f>
        <v>1.25</v>
      </c>
      <c r="I51" s="155" t="s">
        <v>161</v>
      </c>
      <c r="J51" s="664">
        <f>H47</f>
        <v>0.78</v>
      </c>
      <c r="K51" s="664"/>
      <c r="L51" s="155" t="s">
        <v>161</v>
      </c>
      <c r="M51" s="163">
        <f>H48</f>
        <v>1.1000000000000001</v>
      </c>
      <c r="N51" s="155" t="s">
        <v>187</v>
      </c>
      <c r="O51" s="155">
        <v>10</v>
      </c>
      <c r="P51" s="155" t="s">
        <v>163</v>
      </c>
      <c r="Q51" s="645">
        <f>TRUNC(H51*J51*M51/O51,3)</f>
        <v>0.107</v>
      </c>
      <c r="R51" s="645"/>
      <c r="S51" s="155" t="s">
        <v>197</v>
      </c>
      <c r="X51" s="156"/>
    </row>
    <row r="52" spans="1:24" s="151" customFormat="1" ht="18" customHeight="1">
      <c r="A52" s="153"/>
      <c r="B52" s="154"/>
      <c r="C52" s="190" t="s">
        <v>198</v>
      </c>
      <c r="D52" s="195"/>
      <c r="E52" s="155"/>
      <c r="F52" s="169"/>
      <c r="G52" s="155"/>
      <c r="H52" s="208">
        <f>M46</f>
        <v>1.25</v>
      </c>
      <c r="I52" s="155" t="s">
        <v>161</v>
      </c>
      <c r="J52" s="664">
        <f>H47</f>
        <v>0.78</v>
      </c>
      <c r="K52" s="664"/>
      <c r="L52" s="155" t="s">
        <v>161</v>
      </c>
      <c r="M52" s="163">
        <f>H48</f>
        <v>1.1000000000000001</v>
      </c>
      <c r="N52" s="155" t="s">
        <v>163</v>
      </c>
      <c r="O52" s="155"/>
      <c r="P52" s="155"/>
      <c r="Q52" s="645">
        <f>TRUNC(H52*J52*M52,3)</f>
        <v>1.0720000000000001</v>
      </c>
      <c r="R52" s="645"/>
      <c r="S52" s="155" t="s">
        <v>197</v>
      </c>
      <c r="X52" s="156"/>
    </row>
    <row r="53" spans="1:24" s="151" customFormat="1" ht="18" customHeight="1">
      <c r="A53" s="153"/>
      <c r="B53" s="154"/>
      <c r="C53" s="151" t="s">
        <v>565</v>
      </c>
      <c r="D53" s="155"/>
      <c r="E53" s="155"/>
      <c r="F53" s="209"/>
      <c r="G53" s="155"/>
      <c r="H53" s="163"/>
      <c r="I53" s="163"/>
      <c r="J53" s="155"/>
      <c r="K53" s="155"/>
      <c r="L53" s="155"/>
      <c r="M53" s="155"/>
      <c r="O53" s="155"/>
      <c r="P53" s="155"/>
      <c r="X53" s="156"/>
    </row>
    <row r="54" spans="1:24" s="151" customFormat="1" ht="18" customHeight="1">
      <c r="A54" s="153"/>
      <c r="B54" s="154"/>
      <c r="C54" s="190" t="s">
        <v>181</v>
      </c>
      <c r="D54" s="195"/>
      <c r="E54" s="658">
        <f>+기계비및관련소프트웨어!F22+기계비및관련소프트웨어!F13</f>
        <v>5930000</v>
      </c>
      <c r="F54" s="658"/>
      <c r="G54" s="658"/>
      <c r="H54" s="155" t="s">
        <v>182</v>
      </c>
      <c r="I54" s="155">
        <v>0.9</v>
      </c>
      <c r="J54" s="155" t="s">
        <v>183</v>
      </c>
      <c r="K54" s="155">
        <v>5</v>
      </c>
      <c r="L54" s="155" t="s">
        <v>184</v>
      </c>
      <c r="M54" s="155" t="s">
        <v>161</v>
      </c>
      <c r="N54" s="197">
        <v>278</v>
      </c>
      <c r="O54" s="151" t="s">
        <v>185</v>
      </c>
      <c r="P54" s="155" t="s">
        <v>163</v>
      </c>
      <c r="Q54" s="658">
        <f>TRUNC(E54*I54/K54/N54)</f>
        <v>3839</v>
      </c>
      <c r="R54" s="658"/>
      <c r="S54" s="658"/>
      <c r="T54" s="151" t="s">
        <v>26</v>
      </c>
      <c r="X54" s="156"/>
    </row>
    <row r="55" spans="1:24" s="151" customFormat="1" ht="18" customHeight="1">
      <c r="A55" s="153"/>
      <c r="B55" s="154"/>
      <c r="C55" s="190" t="s">
        <v>566</v>
      </c>
      <c r="D55" s="195"/>
      <c r="E55" s="658">
        <f>E54</f>
        <v>5930000</v>
      </c>
      <c r="F55" s="658"/>
      <c r="G55" s="658"/>
      <c r="H55" s="155" t="s">
        <v>182</v>
      </c>
      <c r="I55" s="155">
        <v>0.1</v>
      </c>
      <c r="J55" s="198" t="s">
        <v>187</v>
      </c>
      <c r="K55" s="155">
        <v>365</v>
      </c>
      <c r="L55" s="155" t="s">
        <v>25</v>
      </c>
      <c r="P55" s="155" t="s">
        <v>163</v>
      </c>
      <c r="Q55" s="659">
        <f>TRUNC(E55*I55/K55)</f>
        <v>1624</v>
      </c>
      <c r="R55" s="659"/>
      <c r="S55" s="659"/>
      <c r="T55" s="151" t="s">
        <v>26</v>
      </c>
      <c r="X55" s="156"/>
    </row>
    <row r="56" spans="1:24" s="151" customFormat="1" ht="18" customHeight="1">
      <c r="A56" s="153"/>
      <c r="B56" s="154"/>
      <c r="C56" s="210"/>
      <c r="D56" s="195"/>
      <c r="E56" s="155"/>
      <c r="F56" s="169"/>
      <c r="G56" s="155"/>
      <c r="H56" s="169"/>
      <c r="I56" s="155"/>
      <c r="J56" s="198"/>
      <c r="K56" s="155"/>
      <c r="L56" s="155"/>
      <c r="P56" s="155" t="s">
        <v>13</v>
      </c>
      <c r="Q56" s="662">
        <f>Q54+Q55</f>
        <v>5463</v>
      </c>
      <c r="R56" s="662"/>
      <c r="S56" s="662"/>
      <c r="T56" s="151" t="s">
        <v>26</v>
      </c>
      <c r="X56" s="156"/>
    </row>
    <row r="57" spans="1:24" s="151" customFormat="1" ht="18" customHeight="1">
      <c r="A57" s="153"/>
      <c r="B57" s="154"/>
      <c r="C57" s="210"/>
      <c r="D57" s="195"/>
      <c r="E57" s="155"/>
      <c r="F57" s="169"/>
      <c r="G57" s="155"/>
      <c r="H57" s="169"/>
      <c r="I57" s="155"/>
      <c r="J57" s="198"/>
      <c r="K57" s="155"/>
      <c r="L57" s="155"/>
      <c r="M57" s="155"/>
      <c r="N57" s="211"/>
      <c r="O57" s="212"/>
      <c r="P57" s="212"/>
      <c r="R57" s="196"/>
      <c r="S57" s="196"/>
      <c r="X57" s="156"/>
    </row>
    <row r="58" spans="1:24" s="151" customFormat="1" ht="18" customHeight="1">
      <c r="A58" s="199"/>
      <c r="B58" s="200"/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181"/>
    </row>
    <row r="59" spans="1:24" s="151" customFormat="1" ht="18" customHeight="1">
      <c r="A59" s="183" t="s">
        <v>199</v>
      </c>
      <c r="B59" s="184" t="s">
        <v>720</v>
      </c>
      <c r="C59" s="185"/>
      <c r="D59" s="185"/>
      <c r="E59" s="185"/>
      <c r="F59" s="185"/>
      <c r="G59" s="185"/>
      <c r="H59" s="185"/>
      <c r="I59" s="185"/>
      <c r="J59" s="185"/>
      <c r="K59" s="185"/>
      <c r="L59" s="185"/>
      <c r="X59" s="156"/>
    </row>
    <row r="60" spans="1:24" s="151" customFormat="1" ht="18" customHeight="1">
      <c r="A60" s="153"/>
      <c r="B60" s="154"/>
      <c r="O60" s="155"/>
      <c r="P60" s="155"/>
      <c r="Q60" s="155"/>
      <c r="X60" s="156"/>
    </row>
    <row r="61" spans="1:24" s="151" customFormat="1" ht="18" customHeight="1">
      <c r="A61" s="153"/>
      <c r="B61" s="154"/>
      <c r="C61" s="151" t="s">
        <v>514</v>
      </c>
      <c r="F61" s="155"/>
      <c r="G61" s="155"/>
      <c r="H61" s="155"/>
      <c r="I61" s="155"/>
      <c r="X61" s="156"/>
    </row>
    <row r="62" spans="1:24" s="151" customFormat="1" ht="18" customHeight="1">
      <c r="A62" s="153"/>
      <c r="B62" s="154"/>
      <c r="C62" s="190" t="s">
        <v>200</v>
      </c>
      <c r="D62" s="155"/>
      <c r="E62" s="155"/>
      <c r="F62" s="663">
        <v>0.14000000000000001</v>
      </c>
      <c r="G62" s="663"/>
      <c r="H62" s="155" t="s">
        <v>201</v>
      </c>
      <c r="I62" s="155"/>
      <c r="J62" s="155"/>
      <c r="K62" s="155"/>
      <c r="L62" s="155"/>
      <c r="M62" s="155"/>
      <c r="N62" s="569"/>
      <c r="O62" s="569"/>
      <c r="X62" s="156"/>
    </row>
    <row r="63" spans="1:24" s="151" customFormat="1" ht="18" customHeight="1">
      <c r="A63" s="153"/>
      <c r="B63" s="154"/>
      <c r="C63" s="151" t="s">
        <v>202</v>
      </c>
      <c r="F63" s="155"/>
      <c r="G63" s="155"/>
      <c r="H63" s="167"/>
      <c r="I63" s="155"/>
      <c r="J63" s="198"/>
      <c r="K63" s="155"/>
      <c r="L63" s="155"/>
      <c r="M63" s="155"/>
      <c r="N63" s="155"/>
      <c r="O63" s="155"/>
      <c r="P63" s="155"/>
      <c r="Q63" s="155"/>
      <c r="R63" s="155"/>
      <c r="S63" s="167"/>
      <c r="X63" s="156"/>
    </row>
    <row r="64" spans="1:24" s="151" customFormat="1" ht="18" customHeight="1">
      <c r="A64" s="153"/>
      <c r="B64" s="154"/>
      <c r="C64" s="665" t="s">
        <v>203</v>
      </c>
      <c r="D64" s="665"/>
      <c r="E64" s="665"/>
      <c r="F64" s="665" t="s">
        <v>23</v>
      </c>
      <c r="G64" s="665"/>
      <c r="H64" s="665"/>
      <c r="I64" s="665" t="s">
        <v>14</v>
      </c>
      <c r="J64" s="665"/>
      <c r="K64" s="665"/>
      <c r="L64" s="666" t="s">
        <v>204</v>
      </c>
      <c r="M64" s="666"/>
      <c r="N64" s="666"/>
      <c r="O64" s="666"/>
      <c r="P64" s="665" t="s">
        <v>165</v>
      </c>
      <c r="Q64" s="665"/>
      <c r="R64" s="665"/>
      <c r="S64" s="167"/>
      <c r="X64" s="156"/>
    </row>
    <row r="65" spans="1:24" s="151" customFormat="1" ht="18" customHeight="1">
      <c r="A65" s="153"/>
      <c r="B65" s="154"/>
      <c r="C65" s="648" t="s">
        <v>205</v>
      </c>
      <c r="D65" s="648"/>
      <c r="E65" s="648"/>
      <c r="F65" s="648">
        <v>10</v>
      </c>
      <c r="G65" s="648"/>
      <c r="H65" s="648"/>
      <c r="I65" s="648">
        <v>60</v>
      </c>
      <c r="J65" s="648"/>
      <c r="K65" s="648"/>
      <c r="L65" s="648">
        <v>30</v>
      </c>
      <c r="M65" s="648"/>
      <c r="N65" s="648"/>
      <c r="O65" s="648"/>
      <c r="P65" s="648"/>
      <c r="Q65" s="648"/>
      <c r="R65" s="648"/>
      <c r="S65" s="167"/>
      <c r="X65" s="156"/>
    </row>
    <row r="66" spans="1:24" s="151" customFormat="1" ht="18" customHeight="1">
      <c r="A66" s="153"/>
      <c r="B66" s="154"/>
      <c r="C66" s="210"/>
      <c r="F66" s="155"/>
      <c r="G66" s="155"/>
      <c r="H66" s="155"/>
      <c r="I66" s="155"/>
      <c r="J66" s="198"/>
      <c r="K66" s="155"/>
      <c r="L66" s="155"/>
      <c r="M66" s="155"/>
      <c r="N66" s="155"/>
      <c r="O66" s="155"/>
      <c r="P66" s="155"/>
      <c r="Q66" s="155"/>
      <c r="R66" s="155"/>
      <c r="S66" s="167"/>
      <c r="X66" s="156"/>
    </row>
    <row r="67" spans="1:24" s="151" customFormat="1" ht="18" customHeight="1">
      <c r="A67" s="153"/>
      <c r="B67" s="154"/>
      <c r="C67" s="151" t="s">
        <v>190</v>
      </c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O67" s="155"/>
      <c r="P67" s="155"/>
      <c r="X67" s="156"/>
    </row>
    <row r="68" spans="1:24" s="151" customFormat="1" ht="18" customHeight="1">
      <c r="A68" s="153"/>
      <c r="B68" s="154"/>
      <c r="D68" s="155">
        <v>1</v>
      </c>
      <c r="E68" s="155" t="s">
        <v>201</v>
      </c>
      <c r="F68" s="155" t="s">
        <v>191</v>
      </c>
      <c r="G68" s="661">
        <f>F62</f>
        <v>0.14000000000000001</v>
      </c>
      <c r="H68" s="661"/>
      <c r="I68" s="155" t="s">
        <v>161</v>
      </c>
      <c r="J68" s="155">
        <v>8</v>
      </c>
      <c r="K68" s="192" t="s">
        <v>192</v>
      </c>
      <c r="L68" s="155" t="s">
        <v>206</v>
      </c>
      <c r="M68" s="155" t="s">
        <v>163</v>
      </c>
      <c r="N68" s="645">
        <f>TRUNC(D68/(G68*J68),3)</f>
        <v>0.89200000000000002</v>
      </c>
      <c r="O68" s="645"/>
      <c r="P68" s="155" t="s">
        <v>207</v>
      </c>
      <c r="X68" s="156"/>
    </row>
    <row r="69" spans="1:24" s="151" customFormat="1" ht="18" customHeight="1">
      <c r="A69" s="153"/>
      <c r="B69" s="154"/>
      <c r="C69" s="151" t="s">
        <v>208</v>
      </c>
      <c r="D69" s="155"/>
      <c r="E69" s="155"/>
      <c r="F69" s="209"/>
      <c r="G69" s="155"/>
      <c r="H69" s="213"/>
      <c r="I69" s="155"/>
      <c r="J69" s="155"/>
      <c r="K69" s="155"/>
      <c r="L69" s="155"/>
      <c r="M69" s="155"/>
      <c r="O69" s="155"/>
      <c r="P69" s="155"/>
      <c r="X69" s="156"/>
    </row>
    <row r="70" spans="1:24" s="151" customFormat="1" ht="18" customHeight="1">
      <c r="A70" s="153"/>
      <c r="B70" s="154"/>
      <c r="C70" s="210" t="s">
        <v>436</v>
      </c>
      <c r="F70" s="214"/>
      <c r="G70" s="215">
        <f>O70</f>
        <v>8.8999999999999996E-2</v>
      </c>
      <c r="H70" s="155" t="s">
        <v>197</v>
      </c>
      <c r="I70" s="155" t="s">
        <v>209</v>
      </c>
      <c r="J70" s="645">
        <f>N68</f>
        <v>0.89200000000000002</v>
      </c>
      <c r="K70" s="645"/>
      <c r="L70" s="151" t="s">
        <v>161</v>
      </c>
      <c r="M70" s="216">
        <f>F65/100</f>
        <v>0.1</v>
      </c>
      <c r="N70" s="155" t="s">
        <v>163</v>
      </c>
      <c r="O70" s="645">
        <f>TRUNC(J70*M70,3)</f>
        <v>8.8999999999999996E-2</v>
      </c>
      <c r="P70" s="645"/>
      <c r="Q70" s="151" t="s">
        <v>210</v>
      </c>
      <c r="R70" s="196"/>
      <c r="S70" s="196"/>
      <c r="X70" s="156"/>
    </row>
    <row r="71" spans="1:24" s="151" customFormat="1" ht="18" customHeight="1">
      <c r="A71" s="153"/>
      <c r="B71" s="154"/>
      <c r="C71" s="210" t="s">
        <v>435</v>
      </c>
      <c r="F71" s="214"/>
      <c r="G71" s="215">
        <f>O71</f>
        <v>0.53500000000000003</v>
      </c>
      <c r="H71" s="155" t="s">
        <v>197</v>
      </c>
      <c r="I71" s="155" t="s">
        <v>209</v>
      </c>
      <c r="J71" s="645">
        <f>N68</f>
        <v>0.89200000000000002</v>
      </c>
      <c r="K71" s="645"/>
      <c r="L71" s="151" t="s">
        <v>161</v>
      </c>
      <c r="M71" s="217">
        <f>I65/100</f>
        <v>0.6</v>
      </c>
      <c r="N71" s="155" t="s">
        <v>163</v>
      </c>
      <c r="O71" s="645">
        <f>TRUNC(J71*M71,3)</f>
        <v>0.53500000000000003</v>
      </c>
      <c r="P71" s="645"/>
      <c r="Q71" s="151" t="s">
        <v>210</v>
      </c>
      <c r="R71" s="196"/>
      <c r="S71" s="167"/>
      <c r="X71" s="156"/>
    </row>
    <row r="72" spans="1:24" s="151" customFormat="1" ht="18" customHeight="1">
      <c r="A72" s="153"/>
      <c r="B72" s="154"/>
      <c r="C72" s="210" t="s">
        <v>437</v>
      </c>
      <c r="F72" s="214"/>
      <c r="G72" s="215">
        <f>O72</f>
        <v>0.26700000000000002</v>
      </c>
      <c r="H72" s="155" t="s">
        <v>197</v>
      </c>
      <c r="I72" s="155" t="s">
        <v>209</v>
      </c>
      <c r="J72" s="645">
        <f>N68</f>
        <v>0.89200000000000002</v>
      </c>
      <c r="K72" s="645"/>
      <c r="L72" s="151" t="s">
        <v>161</v>
      </c>
      <c r="M72" s="217">
        <f>L65/100</f>
        <v>0.3</v>
      </c>
      <c r="N72" s="155" t="s">
        <v>163</v>
      </c>
      <c r="O72" s="645">
        <f>TRUNC(J72*M72,3)</f>
        <v>0.26700000000000002</v>
      </c>
      <c r="P72" s="645"/>
      <c r="Q72" s="151" t="s">
        <v>210</v>
      </c>
      <c r="R72" s="218"/>
      <c r="S72" s="218"/>
      <c r="X72" s="156"/>
    </row>
    <row r="73" spans="1:24" s="151" customFormat="1" ht="18" customHeight="1">
      <c r="A73" s="153"/>
      <c r="B73" s="154"/>
      <c r="C73" s="151" t="s">
        <v>565</v>
      </c>
      <c r="D73" s="155"/>
      <c r="E73" s="155"/>
      <c r="F73" s="209"/>
      <c r="G73" s="155"/>
      <c r="H73" s="163"/>
      <c r="I73" s="163"/>
      <c r="J73" s="155"/>
      <c r="K73" s="155"/>
      <c r="L73" s="155"/>
      <c r="M73" s="155"/>
      <c r="O73" s="155"/>
      <c r="P73" s="155"/>
      <c r="X73" s="156"/>
    </row>
    <row r="74" spans="1:24" s="151" customFormat="1" ht="18" customHeight="1">
      <c r="A74" s="153"/>
      <c r="B74" s="154"/>
      <c r="C74" s="190" t="s">
        <v>181</v>
      </c>
      <c r="D74" s="195"/>
      <c r="E74" s="658">
        <f>E54</f>
        <v>5930000</v>
      </c>
      <c r="F74" s="658"/>
      <c r="G74" s="658"/>
      <c r="H74" s="155" t="s">
        <v>182</v>
      </c>
      <c r="I74" s="155">
        <v>0.9</v>
      </c>
      <c r="J74" s="155" t="s">
        <v>183</v>
      </c>
      <c r="K74" s="155">
        <v>5</v>
      </c>
      <c r="L74" s="155" t="s">
        <v>184</v>
      </c>
      <c r="M74" s="155" t="s">
        <v>161</v>
      </c>
      <c r="N74" s="197">
        <v>278</v>
      </c>
      <c r="O74" s="151" t="s">
        <v>185</v>
      </c>
      <c r="P74" s="155" t="s">
        <v>163</v>
      </c>
      <c r="Q74" s="658">
        <f>TRUNC(E74*I74/K74/N74)</f>
        <v>3839</v>
      </c>
      <c r="R74" s="658"/>
      <c r="S74" s="658"/>
      <c r="T74" s="151" t="s">
        <v>26</v>
      </c>
      <c r="X74" s="156"/>
    </row>
    <row r="75" spans="1:24" s="151" customFormat="1" ht="18" customHeight="1">
      <c r="A75" s="153"/>
      <c r="B75" s="154"/>
      <c r="C75" s="190" t="s">
        <v>566</v>
      </c>
      <c r="D75" s="195"/>
      <c r="E75" s="658">
        <f>E74</f>
        <v>5930000</v>
      </c>
      <c r="F75" s="658"/>
      <c r="G75" s="658"/>
      <c r="H75" s="155" t="s">
        <v>182</v>
      </c>
      <c r="I75" s="155">
        <v>0.1</v>
      </c>
      <c r="J75" s="198" t="s">
        <v>187</v>
      </c>
      <c r="K75" s="155">
        <v>365</v>
      </c>
      <c r="L75" s="155" t="s">
        <v>25</v>
      </c>
      <c r="P75" s="155" t="s">
        <v>163</v>
      </c>
      <c r="Q75" s="659">
        <f>TRUNC(E75*I75/K75)</f>
        <v>1624</v>
      </c>
      <c r="R75" s="659"/>
      <c r="S75" s="659"/>
      <c r="T75" s="151" t="s">
        <v>26</v>
      </c>
      <c r="X75" s="156"/>
    </row>
    <row r="76" spans="1:24" s="151" customFormat="1" ht="18" customHeight="1">
      <c r="A76" s="153"/>
      <c r="B76" s="154"/>
      <c r="C76" s="210"/>
      <c r="D76" s="195"/>
      <c r="E76" s="155"/>
      <c r="F76" s="169"/>
      <c r="G76" s="155"/>
      <c r="H76" s="169"/>
      <c r="I76" s="155"/>
      <c r="J76" s="198"/>
      <c r="K76" s="155"/>
      <c r="L76" s="155"/>
      <c r="M76" s="155"/>
      <c r="N76" s="211"/>
      <c r="O76" s="212"/>
      <c r="P76" s="155" t="s">
        <v>13</v>
      </c>
      <c r="Q76" s="662">
        <f>Q74+Q75</f>
        <v>5463</v>
      </c>
      <c r="R76" s="662"/>
      <c r="S76" s="662"/>
      <c r="T76" s="151" t="s">
        <v>26</v>
      </c>
      <c r="X76" s="156"/>
    </row>
    <row r="77" spans="1:24" s="151" customFormat="1" ht="18" customHeight="1">
      <c r="A77" s="199"/>
      <c r="B77" s="200"/>
      <c r="C77" s="206"/>
      <c r="D77" s="206"/>
      <c r="E77" s="206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181"/>
    </row>
    <row r="78" spans="1:24" s="151" customFormat="1" ht="18" customHeight="1">
      <c r="A78" s="182" t="s">
        <v>211</v>
      </c>
      <c r="B78" s="147" t="s">
        <v>721</v>
      </c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50"/>
    </row>
    <row r="79" spans="1:24" s="151" customFormat="1" ht="18" customHeight="1">
      <c r="A79" s="153"/>
      <c r="B79" s="154"/>
      <c r="O79" s="155"/>
      <c r="P79" s="155"/>
      <c r="Q79" s="155"/>
      <c r="X79" s="156"/>
    </row>
    <row r="80" spans="1:24" s="151" customFormat="1" ht="18" customHeight="1">
      <c r="A80" s="153"/>
      <c r="B80" s="154"/>
      <c r="D80" s="155"/>
      <c r="E80" s="155"/>
      <c r="F80" s="209"/>
      <c r="G80" s="155"/>
      <c r="H80" s="163"/>
      <c r="I80" s="163"/>
      <c r="J80" s="155"/>
      <c r="K80" s="155"/>
      <c r="L80" s="155"/>
      <c r="M80" s="155"/>
      <c r="O80" s="155"/>
      <c r="P80" s="155"/>
      <c r="Q80" s="151" t="s">
        <v>218</v>
      </c>
      <c r="U80" s="155"/>
      <c r="X80" s="156"/>
    </row>
    <row r="81" spans="1:24" s="151" customFormat="1" ht="18" customHeight="1">
      <c r="A81" s="153"/>
      <c r="B81" s="154"/>
      <c r="C81" s="151" t="s">
        <v>572</v>
      </c>
      <c r="F81" s="155"/>
      <c r="G81" s="155"/>
      <c r="H81" s="155"/>
      <c r="I81" s="155"/>
      <c r="Q81" s="186" t="s">
        <v>63</v>
      </c>
      <c r="R81" s="186" t="s">
        <v>233</v>
      </c>
      <c r="S81" s="186" t="s">
        <v>234</v>
      </c>
      <c r="T81" s="186" t="s">
        <v>235</v>
      </c>
      <c r="U81" s="186" t="s">
        <v>65</v>
      </c>
      <c r="V81" s="155"/>
      <c r="X81" s="156"/>
    </row>
    <row r="82" spans="1:24" s="151" customFormat="1" ht="18" customHeight="1">
      <c r="A82" s="153"/>
      <c r="B82" s="154"/>
      <c r="C82" s="190" t="s">
        <v>189</v>
      </c>
      <c r="D82" s="155"/>
      <c r="E82" s="155"/>
      <c r="F82" s="667">
        <v>1.9099999999999999E-2</v>
      </c>
      <c r="G82" s="667"/>
      <c r="H82" s="219" t="s">
        <v>73</v>
      </c>
      <c r="I82" s="219"/>
      <c r="J82" s="219"/>
      <c r="K82" s="155"/>
      <c r="L82" s="155"/>
      <c r="M82" s="155"/>
      <c r="N82" s="155"/>
      <c r="O82" s="155"/>
      <c r="Q82" s="161">
        <v>0.71</v>
      </c>
      <c r="R82" s="161">
        <v>0.78</v>
      </c>
      <c r="S82" s="161">
        <v>1</v>
      </c>
      <c r="T82" s="161">
        <v>1.06</v>
      </c>
      <c r="U82" s="161">
        <v>1.1599999999999999</v>
      </c>
      <c r="V82" s="163"/>
      <c r="X82" s="156"/>
    </row>
    <row r="83" spans="1:24" s="151" customFormat="1" ht="18" customHeight="1">
      <c r="A83" s="153"/>
      <c r="B83" s="154"/>
      <c r="C83" s="151" t="s">
        <v>212</v>
      </c>
      <c r="D83" s="155"/>
      <c r="E83" s="155"/>
      <c r="F83" s="219"/>
      <c r="G83" s="219"/>
      <c r="H83" s="220"/>
      <c r="I83" s="159">
        <f>Q82</f>
        <v>0.71</v>
      </c>
      <c r="J83" s="221" t="str">
        <f>H24</f>
        <v>(교외지)</v>
      </c>
      <c r="K83" s="155"/>
      <c r="L83" s="155"/>
      <c r="M83" s="155"/>
      <c r="N83" s="155"/>
      <c r="O83" s="155"/>
      <c r="X83" s="156"/>
    </row>
    <row r="84" spans="1:24" s="151" customFormat="1" ht="18" customHeight="1">
      <c r="A84" s="153"/>
      <c r="B84" s="154"/>
      <c r="C84" s="151" t="s">
        <v>190</v>
      </c>
      <c r="D84" s="155"/>
      <c r="E84" s="155"/>
      <c r="F84" s="219"/>
      <c r="G84" s="219"/>
      <c r="H84" s="219"/>
      <c r="I84" s="219"/>
      <c r="J84" s="219"/>
      <c r="K84" s="155"/>
      <c r="L84" s="155"/>
      <c r="M84" s="155"/>
      <c r="N84" s="155"/>
      <c r="O84" s="155"/>
      <c r="P84" s="155"/>
      <c r="Q84" s="155"/>
      <c r="R84" s="155"/>
      <c r="S84" s="167"/>
      <c r="X84" s="156"/>
    </row>
    <row r="85" spans="1:24" s="151" customFormat="1" ht="18" customHeight="1">
      <c r="A85" s="153"/>
      <c r="B85" s="154"/>
      <c r="C85" s="190"/>
      <c r="D85" s="155">
        <v>1</v>
      </c>
      <c r="E85" s="155" t="s">
        <v>73</v>
      </c>
      <c r="F85" s="155" t="s">
        <v>191</v>
      </c>
      <c r="G85" s="646">
        <f>F82</f>
        <v>1.9099999999999999E-2</v>
      </c>
      <c r="H85" s="646"/>
      <c r="I85" s="155" t="s">
        <v>161</v>
      </c>
      <c r="J85" s="155">
        <v>8</v>
      </c>
      <c r="K85" s="192" t="s">
        <v>192</v>
      </c>
      <c r="L85" s="155" t="s">
        <v>206</v>
      </c>
      <c r="M85" s="163">
        <f>I83</f>
        <v>0.71</v>
      </c>
      <c r="N85" s="155"/>
      <c r="O85" s="155" t="s">
        <v>163</v>
      </c>
      <c r="P85" s="651">
        <f>TRUNC(D85/(G85*J85)*M85,3)</f>
        <v>4.6459999999999999</v>
      </c>
      <c r="Q85" s="651"/>
      <c r="R85" s="155" t="s">
        <v>25</v>
      </c>
      <c r="X85" s="156"/>
    </row>
    <row r="86" spans="1:24" s="151" customFormat="1" ht="18" customHeight="1">
      <c r="A86" s="153"/>
      <c r="B86" s="154"/>
      <c r="C86" s="151" t="s">
        <v>174</v>
      </c>
      <c r="D86" s="155"/>
      <c r="E86" s="155"/>
      <c r="F86" s="155"/>
      <c r="G86" s="155"/>
      <c r="H86" s="155"/>
      <c r="I86" s="155"/>
      <c r="J86" s="155"/>
      <c r="K86" s="155"/>
      <c r="L86" s="155"/>
      <c r="M86" s="155"/>
      <c r="N86" s="155"/>
      <c r="O86" s="155"/>
      <c r="P86" s="155"/>
      <c r="Q86" s="155"/>
      <c r="R86" s="155"/>
      <c r="S86" s="167"/>
      <c r="X86" s="156"/>
    </row>
    <row r="87" spans="1:24" s="151" customFormat="1" ht="18" customHeight="1">
      <c r="A87" s="153"/>
      <c r="B87" s="154"/>
      <c r="C87" s="665" t="s">
        <v>27</v>
      </c>
      <c r="D87" s="665"/>
      <c r="E87" s="665"/>
      <c r="F87" s="665" t="s">
        <v>23</v>
      </c>
      <c r="G87" s="665"/>
      <c r="H87" s="665"/>
      <c r="I87" s="665" t="s">
        <v>15</v>
      </c>
      <c r="J87" s="665"/>
      <c r="K87" s="665"/>
      <c r="L87" s="665" t="s">
        <v>14</v>
      </c>
      <c r="M87" s="665"/>
      <c r="N87" s="665"/>
      <c r="O87" s="665" t="s">
        <v>204</v>
      </c>
      <c r="P87" s="665"/>
      <c r="Q87" s="665"/>
      <c r="R87" s="665" t="s">
        <v>213</v>
      </c>
      <c r="S87" s="665"/>
      <c r="T87" s="665"/>
      <c r="X87" s="156"/>
    </row>
    <row r="88" spans="1:24" s="151" customFormat="1" ht="18" customHeight="1">
      <c r="A88" s="153"/>
      <c r="B88" s="154"/>
      <c r="C88" s="648" t="s">
        <v>205</v>
      </c>
      <c r="D88" s="648"/>
      <c r="E88" s="648"/>
      <c r="F88" s="648">
        <v>20</v>
      </c>
      <c r="G88" s="648"/>
      <c r="H88" s="648"/>
      <c r="I88" s="648">
        <v>25</v>
      </c>
      <c r="J88" s="648"/>
      <c r="K88" s="648"/>
      <c r="L88" s="648">
        <v>5</v>
      </c>
      <c r="M88" s="648"/>
      <c r="N88" s="648"/>
      <c r="O88" s="648">
        <v>50</v>
      </c>
      <c r="P88" s="648"/>
      <c r="Q88" s="648"/>
      <c r="R88" s="648"/>
      <c r="S88" s="648"/>
      <c r="T88" s="648"/>
      <c r="X88" s="156"/>
    </row>
    <row r="89" spans="1:24" s="151" customFormat="1" ht="18" customHeight="1">
      <c r="A89" s="153"/>
      <c r="B89" s="154"/>
      <c r="C89" s="648" t="s">
        <v>214</v>
      </c>
      <c r="D89" s="648"/>
      <c r="E89" s="648"/>
      <c r="F89" s="648">
        <f>TRUNC(P85*F88/100,3)</f>
        <v>0.92900000000000005</v>
      </c>
      <c r="G89" s="648"/>
      <c r="H89" s="648"/>
      <c r="I89" s="648">
        <f>TRUNC(P85*I88/100,3)</f>
        <v>1.161</v>
      </c>
      <c r="J89" s="648"/>
      <c r="K89" s="648"/>
      <c r="L89" s="648">
        <f>TRUNC(P85*L88/100,3)</f>
        <v>0.23200000000000001</v>
      </c>
      <c r="M89" s="648"/>
      <c r="N89" s="648"/>
      <c r="O89" s="648">
        <f>TRUNC(P85*O88/100,3)</f>
        <v>2.323</v>
      </c>
      <c r="P89" s="648"/>
      <c r="Q89" s="648"/>
      <c r="R89" s="648"/>
      <c r="S89" s="648"/>
      <c r="T89" s="648"/>
      <c r="X89" s="156"/>
    </row>
    <row r="90" spans="1:24" s="151" customFormat="1" ht="18" customHeight="1">
      <c r="A90" s="153"/>
      <c r="B90" s="154"/>
      <c r="C90" s="151" t="s">
        <v>565</v>
      </c>
      <c r="D90" s="155"/>
      <c r="E90" s="155"/>
      <c r="F90" s="209"/>
      <c r="G90" s="155"/>
      <c r="H90" s="163"/>
      <c r="I90" s="163"/>
      <c r="J90" s="155"/>
      <c r="K90" s="155"/>
      <c r="L90" s="155"/>
      <c r="M90" s="155"/>
      <c r="O90" s="155"/>
      <c r="P90" s="155"/>
      <c r="X90" s="156"/>
    </row>
    <row r="91" spans="1:24" s="151" customFormat="1" ht="18" customHeight="1">
      <c r="A91" s="153"/>
      <c r="B91" s="154"/>
      <c r="C91" s="190" t="s">
        <v>181</v>
      </c>
      <c r="D91" s="195"/>
      <c r="E91" s="658">
        <f>+E54</f>
        <v>5930000</v>
      </c>
      <c r="F91" s="658"/>
      <c r="G91" s="658"/>
      <c r="H91" s="155" t="s">
        <v>182</v>
      </c>
      <c r="I91" s="155">
        <v>0.9</v>
      </c>
      <c r="J91" s="155" t="s">
        <v>183</v>
      </c>
      <c r="K91" s="155">
        <v>5</v>
      </c>
      <c r="L91" s="155" t="s">
        <v>184</v>
      </c>
      <c r="M91" s="155" t="s">
        <v>161</v>
      </c>
      <c r="N91" s="222">
        <v>278</v>
      </c>
      <c r="O91" s="151" t="s">
        <v>185</v>
      </c>
      <c r="P91" s="155" t="s">
        <v>163</v>
      </c>
      <c r="Q91" s="658">
        <f>TRUNC(E91*I91/K91/N91)</f>
        <v>3839</v>
      </c>
      <c r="R91" s="658"/>
      <c r="S91" s="658"/>
      <c r="T91" s="151" t="s">
        <v>26</v>
      </c>
      <c r="X91" s="156"/>
    </row>
    <row r="92" spans="1:24" s="151" customFormat="1" ht="18" customHeight="1">
      <c r="A92" s="153"/>
      <c r="B92" s="154"/>
      <c r="C92" s="190" t="s">
        <v>566</v>
      </c>
      <c r="D92" s="195"/>
      <c r="E92" s="658">
        <f>E91</f>
        <v>5930000</v>
      </c>
      <c r="F92" s="658"/>
      <c r="G92" s="658"/>
      <c r="H92" s="155" t="s">
        <v>182</v>
      </c>
      <c r="I92" s="155">
        <v>0.1</v>
      </c>
      <c r="J92" s="198" t="s">
        <v>187</v>
      </c>
      <c r="K92" s="155">
        <v>365</v>
      </c>
      <c r="L92" s="155" t="s">
        <v>25</v>
      </c>
      <c r="M92" s="155" t="s">
        <v>163</v>
      </c>
      <c r="N92" s="659">
        <f>TRUNC(E92*I92/K92)</f>
        <v>1624</v>
      </c>
      <c r="O92" s="659"/>
      <c r="P92" s="659"/>
      <c r="Q92" s="151" t="s">
        <v>26</v>
      </c>
      <c r="S92" s="167"/>
      <c r="X92" s="156"/>
    </row>
    <row r="93" spans="1:24" s="151" customFormat="1" ht="18" customHeight="1">
      <c r="A93" s="153"/>
      <c r="B93" s="154"/>
      <c r="C93" s="210"/>
      <c r="D93" s="195"/>
      <c r="E93" s="155"/>
      <c r="F93" s="169"/>
      <c r="G93" s="155"/>
      <c r="H93" s="169"/>
      <c r="I93" s="155"/>
      <c r="J93" s="198"/>
      <c r="K93" s="155"/>
      <c r="L93" s="155"/>
      <c r="M93" s="155" t="s">
        <v>13</v>
      </c>
      <c r="N93" s="668">
        <f>Q91+N92</f>
        <v>5463</v>
      </c>
      <c r="O93" s="669"/>
      <c r="P93" s="669"/>
      <c r="Q93" s="151" t="s">
        <v>26</v>
      </c>
      <c r="R93" s="196"/>
      <c r="S93" s="196"/>
      <c r="X93" s="156"/>
    </row>
    <row r="94" spans="1:24" s="151" customFormat="1" ht="18" customHeight="1">
      <c r="A94" s="199"/>
      <c r="B94" s="200"/>
      <c r="C94" s="206"/>
      <c r="D94" s="206"/>
      <c r="E94" s="206"/>
      <c r="F94" s="206"/>
      <c r="G94" s="206"/>
      <c r="H94" s="206"/>
      <c r="I94" s="206"/>
      <c r="J94" s="206"/>
      <c r="K94" s="206"/>
      <c r="L94" s="206"/>
      <c r="M94" s="206"/>
      <c r="N94" s="206"/>
      <c r="O94" s="206"/>
      <c r="P94" s="206"/>
      <c r="Q94" s="206"/>
      <c r="R94" s="206"/>
      <c r="S94" s="206"/>
      <c r="T94" s="206"/>
      <c r="U94" s="206"/>
      <c r="V94" s="206"/>
      <c r="W94" s="206"/>
      <c r="X94" s="181"/>
    </row>
    <row r="95" spans="1:24" s="228" customFormat="1" ht="18" customHeight="1">
      <c r="A95" s="223" t="s">
        <v>589</v>
      </c>
      <c r="B95" s="224" t="s">
        <v>591</v>
      </c>
      <c r="C95" s="225"/>
      <c r="D95" s="226"/>
      <c r="E95" s="226"/>
      <c r="F95" s="226"/>
      <c r="G95" s="226"/>
      <c r="H95" s="226"/>
      <c r="I95" s="226"/>
      <c r="J95" s="226"/>
      <c r="K95" s="226"/>
      <c r="L95" s="226"/>
      <c r="M95" s="226"/>
      <c r="N95" s="226"/>
      <c r="O95" s="226"/>
      <c r="P95" s="226"/>
      <c r="Q95" s="226"/>
      <c r="R95" s="226"/>
      <c r="S95" s="226"/>
      <c r="T95" s="226"/>
      <c r="U95" s="226"/>
      <c r="V95" s="226"/>
      <c r="W95" s="226"/>
      <c r="X95" s="227"/>
    </row>
    <row r="96" spans="1:24" s="228" customFormat="1" ht="18" customHeight="1">
      <c r="A96" s="229"/>
      <c r="B96" s="230"/>
      <c r="C96" s="231"/>
      <c r="D96" s="231"/>
      <c r="E96" s="231"/>
      <c r="F96" s="231"/>
      <c r="G96" s="231"/>
      <c r="H96" s="231"/>
      <c r="I96" s="231"/>
      <c r="J96" s="231"/>
      <c r="K96" s="231"/>
      <c r="L96" s="231"/>
      <c r="M96" s="231"/>
      <c r="N96" s="231"/>
      <c r="O96" s="232"/>
      <c r="P96" s="232"/>
      <c r="Q96" s="232"/>
      <c r="R96" s="231"/>
      <c r="S96" s="231"/>
      <c r="T96" s="231"/>
      <c r="U96" s="231"/>
      <c r="V96" s="231"/>
      <c r="W96" s="231"/>
      <c r="X96" s="227"/>
    </row>
    <row r="97" spans="1:256" s="228" customFormat="1" ht="13.5">
      <c r="A97" s="229"/>
      <c r="B97" s="230"/>
      <c r="C97" s="233" t="s">
        <v>592</v>
      </c>
      <c r="D97" s="234"/>
      <c r="E97" s="234"/>
      <c r="F97" s="235"/>
      <c r="G97" s="234"/>
      <c r="H97" s="236"/>
      <c r="I97" s="236"/>
      <c r="J97" s="234"/>
      <c r="K97" s="234"/>
      <c r="L97" s="234"/>
      <c r="M97" s="234"/>
      <c r="N97" s="233"/>
      <c r="O97" s="234"/>
      <c r="P97" s="234"/>
      <c r="Q97" s="233"/>
      <c r="R97" s="233"/>
      <c r="S97" s="237"/>
      <c r="T97" s="238"/>
      <c r="U97" s="233"/>
      <c r="V97" s="233"/>
      <c r="W97" s="233"/>
      <c r="X97" s="227"/>
    </row>
    <row r="98" spans="1:256" s="228" customFormat="1" ht="13.5">
      <c r="A98" s="229"/>
      <c r="B98" s="230"/>
      <c r="C98" s="670" t="s">
        <v>593</v>
      </c>
      <c r="D98" s="670"/>
      <c r="E98" s="670"/>
      <c r="F98" s="670"/>
      <c r="G98" s="670"/>
      <c r="H98" s="670"/>
      <c r="I98" s="670"/>
      <c r="J98" s="670"/>
      <c r="K98" s="670"/>
      <c r="L98" s="670"/>
      <c r="M98" s="670"/>
      <c r="N98" s="670" t="s">
        <v>594</v>
      </c>
      <c r="O98" s="670"/>
      <c r="P98" s="670"/>
      <c r="Q98" s="670"/>
      <c r="R98" s="670"/>
      <c r="S98" s="670"/>
      <c r="T98" s="238"/>
      <c r="U98" s="233"/>
      <c r="V98" s="233"/>
      <c r="W98" s="233"/>
      <c r="X98" s="227"/>
    </row>
    <row r="99" spans="1:256" s="228" customFormat="1" ht="13.5">
      <c r="A99" s="229"/>
      <c r="B99" s="230"/>
      <c r="C99" s="670"/>
      <c r="D99" s="670"/>
      <c r="E99" s="670"/>
      <c r="F99" s="670"/>
      <c r="G99" s="670"/>
      <c r="H99" s="670"/>
      <c r="I99" s="670"/>
      <c r="J99" s="670"/>
      <c r="K99" s="670"/>
      <c r="L99" s="670"/>
      <c r="M99" s="670"/>
      <c r="N99" s="670" t="s">
        <v>595</v>
      </c>
      <c r="O99" s="670"/>
      <c r="P99" s="670" t="s">
        <v>596</v>
      </c>
      <c r="Q99" s="670"/>
      <c r="R99" s="670" t="s">
        <v>597</v>
      </c>
      <c r="S99" s="670"/>
      <c r="T99" s="233"/>
      <c r="U99" s="233"/>
      <c r="V99" s="233"/>
      <c r="W99" s="233"/>
      <c r="X99" s="227"/>
    </row>
    <row r="100" spans="1:256" s="228" customFormat="1" ht="13.5">
      <c r="A100" s="229"/>
      <c r="B100" s="230"/>
      <c r="C100" s="678" t="s">
        <v>598</v>
      </c>
      <c r="D100" s="678"/>
      <c r="E100" s="678"/>
      <c r="F100" s="678"/>
      <c r="G100" s="678"/>
      <c r="H100" s="678"/>
      <c r="I100" s="678"/>
      <c r="J100" s="678"/>
      <c r="K100" s="678"/>
      <c r="L100" s="678"/>
      <c r="M100" s="678"/>
      <c r="N100" s="683">
        <v>10</v>
      </c>
      <c r="O100" s="683"/>
      <c r="P100" s="684">
        <v>150</v>
      </c>
      <c r="Q100" s="684"/>
      <c r="R100" s="684">
        <f>N100*P100</f>
        <v>1500</v>
      </c>
      <c r="S100" s="684"/>
      <c r="T100" s="234"/>
      <c r="U100" s="234"/>
      <c r="V100" s="234"/>
      <c r="W100" s="234"/>
      <c r="X100" s="227"/>
    </row>
    <row r="101" spans="1:256" s="228" customFormat="1" ht="13.5">
      <c r="A101" s="229"/>
      <c r="B101" s="230"/>
      <c r="C101" s="685" t="s">
        <v>599</v>
      </c>
      <c r="D101" s="686"/>
      <c r="E101" s="686"/>
      <c r="F101" s="686"/>
      <c r="G101" s="686"/>
      <c r="H101" s="686"/>
      <c r="I101" s="686"/>
      <c r="J101" s="686"/>
      <c r="K101" s="686"/>
      <c r="L101" s="686"/>
      <c r="M101" s="687"/>
      <c r="N101" s="677">
        <f>N102</f>
        <v>5</v>
      </c>
      <c r="O101" s="688"/>
      <c r="P101" s="689">
        <f>P102</f>
        <v>20</v>
      </c>
      <c r="Q101" s="690"/>
      <c r="R101" s="689">
        <f>R102</f>
        <v>100</v>
      </c>
      <c r="S101" s="690"/>
      <c r="T101" s="233"/>
      <c r="U101" s="233"/>
      <c r="V101" s="233"/>
      <c r="W101" s="233"/>
      <c r="X101" s="227"/>
    </row>
    <row r="102" spans="1:256" s="228" customFormat="1" ht="13.5">
      <c r="A102" s="229"/>
      <c r="B102" s="230"/>
      <c r="C102" s="679" t="s">
        <v>600</v>
      </c>
      <c r="D102" s="680"/>
      <c r="E102" s="680"/>
      <c r="F102" s="680"/>
      <c r="G102" s="680"/>
      <c r="H102" s="680"/>
      <c r="I102" s="680"/>
      <c r="J102" s="680"/>
      <c r="K102" s="680"/>
      <c r="L102" s="680"/>
      <c r="M102" s="681"/>
      <c r="N102" s="671">
        <v>5</v>
      </c>
      <c r="O102" s="672"/>
      <c r="P102" s="673">
        <v>20</v>
      </c>
      <c r="Q102" s="674"/>
      <c r="R102" s="673">
        <f>N102*P102</f>
        <v>100</v>
      </c>
      <c r="S102" s="674"/>
      <c r="T102" s="233"/>
      <c r="U102" s="233"/>
      <c r="V102" s="233"/>
      <c r="W102" s="233"/>
      <c r="X102" s="227"/>
    </row>
    <row r="103" spans="1:256" s="228" customFormat="1" ht="13.5">
      <c r="A103" s="229"/>
      <c r="B103" s="230"/>
      <c r="C103" s="233"/>
      <c r="D103" s="233"/>
      <c r="E103" s="196"/>
      <c r="F103" s="196"/>
      <c r="G103" s="675"/>
      <c r="H103" s="676"/>
      <c r="I103" s="234"/>
      <c r="J103" s="234"/>
      <c r="K103" s="233"/>
      <c r="L103" s="233"/>
      <c r="M103" s="233"/>
      <c r="N103" s="234"/>
      <c r="O103" s="196"/>
      <c r="P103" s="196"/>
      <c r="Q103" s="212"/>
      <c r="R103" s="218"/>
      <c r="S103" s="237"/>
      <c r="T103" s="238"/>
      <c r="U103" s="233"/>
      <c r="V103" s="233"/>
      <c r="W103" s="233"/>
      <c r="X103" s="227"/>
    </row>
    <row r="104" spans="1:256" s="228" customFormat="1" ht="13.5">
      <c r="A104" s="229"/>
      <c r="B104" s="230"/>
      <c r="C104" s="677" t="s">
        <v>601</v>
      </c>
      <c r="D104" s="677"/>
      <c r="E104" s="677" t="s">
        <v>602</v>
      </c>
      <c r="F104" s="677"/>
      <c r="G104" s="239"/>
      <c r="H104" s="233" t="s">
        <v>603</v>
      </c>
      <c r="I104" s="234"/>
      <c r="J104" s="233"/>
      <c r="K104" s="233"/>
      <c r="L104" s="233"/>
      <c r="M104" s="233"/>
      <c r="N104" s="233"/>
      <c r="O104" s="233"/>
      <c r="P104" s="233"/>
      <c r="Q104" s="233"/>
      <c r="R104" s="233"/>
      <c r="S104" s="233"/>
      <c r="T104" s="233"/>
      <c r="U104" s="233"/>
      <c r="V104" s="233"/>
      <c r="W104" s="233"/>
      <c r="X104" s="227"/>
    </row>
    <row r="105" spans="1:256" s="228" customFormat="1" ht="13.5">
      <c r="A105" s="229"/>
      <c r="B105" s="230"/>
      <c r="C105" s="677" t="s">
        <v>604</v>
      </c>
      <c r="D105" s="677"/>
      <c r="E105" s="682">
        <f>10000*10</f>
        <v>100000</v>
      </c>
      <c r="F105" s="682"/>
      <c r="G105" s="239"/>
      <c r="H105" s="233" t="s">
        <v>605</v>
      </c>
      <c r="I105" s="234"/>
      <c r="J105" s="233"/>
      <c r="K105" s="233"/>
      <c r="L105" s="233"/>
      <c r="M105" s="233"/>
      <c r="N105" s="233"/>
      <c r="O105" s="233"/>
      <c r="P105" s="233"/>
      <c r="Q105" s="233"/>
      <c r="R105" s="233"/>
      <c r="S105" s="233"/>
      <c r="T105" s="233"/>
      <c r="U105" s="233"/>
      <c r="V105" s="233"/>
      <c r="W105" s="233"/>
      <c r="X105" s="227"/>
    </row>
    <row r="106" spans="1:256" s="228" customFormat="1" ht="13.5">
      <c r="A106" s="229"/>
      <c r="B106" s="230"/>
      <c r="C106" s="677" t="s">
        <v>606</v>
      </c>
      <c r="D106" s="677"/>
      <c r="E106" s="682">
        <f>9000*5</f>
        <v>45000</v>
      </c>
      <c r="F106" s="682"/>
      <c r="G106" s="233"/>
      <c r="H106" s="233"/>
      <c r="I106" s="233"/>
      <c r="J106" s="233"/>
      <c r="K106" s="233"/>
      <c r="L106" s="233"/>
      <c r="M106" s="233"/>
      <c r="N106" s="233"/>
      <c r="O106" s="233"/>
      <c r="P106" s="233"/>
      <c r="Q106" s="233"/>
      <c r="R106" s="233"/>
      <c r="S106" s="233"/>
      <c r="T106" s="233"/>
      <c r="U106" s="233"/>
      <c r="V106" s="233"/>
      <c r="W106" s="233"/>
      <c r="X106" s="227"/>
    </row>
    <row r="107" spans="1:256" s="228" customFormat="1" ht="13.5">
      <c r="A107" s="229"/>
      <c r="B107" s="230"/>
      <c r="C107" s="677" t="s">
        <v>287</v>
      </c>
      <c r="D107" s="677"/>
      <c r="E107" s="682">
        <f>+E105+E106</f>
        <v>145000</v>
      </c>
      <c r="F107" s="682"/>
      <c r="G107" s="233"/>
      <c r="H107" s="233"/>
      <c r="I107" s="233"/>
      <c r="J107" s="233"/>
      <c r="K107" s="233"/>
      <c r="L107" s="233"/>
      <c r="M107" s="233"/>
      <c r="N107" s="233"/>
      <c r="O107" s="233"/>
      <c r="P107" s="233"/>
      <c r="Q107" s="233"/>
      <c r="R107" s="233"/>
      <c r="S107" s="233"/>
      <c r="T107" s="233"/>
      <c r="U107" s="233"/>
      <c r="V107" s="233"/>
      <c r="W107" s="233"/>
      <c r="X107" s="227"/>
    </row>
    <row r="108" spans="1:256" s="228" customFormat="1" ht="13.5">
      <c r="A108" s="229"/>
      <c r="B108" s="230"/>
      <c r="C108" s="677" t="s">
        <v>607</v>
      </c>
      <c r="D108" s="677"/>
      <c r="E108" s="677" t="s">
        <v>608</v>
      </c>
      <c r="F108" s="677"/>
      <c r="G108" s="233"/>
      <c r="H108" s="233"/>
      <c r="I108" s="233"/>
      <c r="J108" s="233"/>
      <c r="K108" s="233"/>
      <c r="L108" s="233"/>
      <c r="M108" s="233"/>
      <c r="N108" s="233"/>
      <c r="O108" s="233"/>
      <c r="P108" s="233"/>
      <c r="Q108" s="233"/>
      <c r="R108" s="233"/>
      <c r="S108" s="233"/>
      <c r="T108" s="233"/>
      <c r="U108" s="233"/>
      <c r="V108" s="233"/>
      <c r="W108" s="233"/>
      <c r="X108" s="227"/>
    </row>
    <row r="109" spans="1:256" ht="13.5">
      <c r="A109" s="240"/>
      <c r="B109" s="241"/>
      <c r="C109" s="242"/>
      <c r="D109" s="242"/>
      <c r="E109" s="242"/>
      <c r="F109" s="242"/>
      <c r="G109" s="242"/>
      <c r="H109" s="242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3"/>
      <c r="Y109" s="228"/>
      <c r="Z109" s="228"/>
      <c r="AA109" s="228"/>
      <c r="AB109" s="228"/>
      <c r="AC109" s="228"/>
      <c r="AD109" s="228"/>
      <c r="AE109" s="228"/>
      <c r="AF109" s="228"/>
      <c r="AG109" s="228"/>
      <c r="AH109" s="228"/>
      <c r="AI109" s="228"/>
      <c r="AJ109" s="228"/>
      <c r="AK109" s="228"/>
      <c r="AL109" s="228"/>
      <c r="AM109" s="228"/>
      <c r="AN109" s="228"/>
      <c r="AO109" s="228"/>
      <c r="AP109" s="228"/>
      <c r="AQ109" s="228"/>
      <c r="AR109" s="228"/>
      <c r="AS109" s="228"/>
      <c r="AT109" s="228"/>
      <c r="AU109" s="228"/>
      <c r="AV109" s="228"/>
      <c r="AW109" s="228"/>
      <c r="AX109" s="228"/>
      <c r="AY109" s="228"/>
      <c r="AZ109" s="228"/>
      <c r="BA109" s="228"/>
      <c r="BB109" s="228"/>
      <c r="BC109" s="228"/>
      <c r="BD109" s="228"/>
      <c r="BE109" s="228"/>
      <c r="BF109" s="228"/>
      <c r="BG109" s="228"/>
      <c r="BH109" s="228"/>
      <c r="BI109" s="228"/>
      <c r="BJ109" s="228"/>
      <c r="BK109" s="228"/>
      <c r="BL109" s="228"/>
      <c r="BM109" s="228"/>
      <c r="BN109" s="228"/>
      <c r="BO109" s="228"/>
      <c r="BP109" s="228"/>
      <c r="BQ109" s="228"/>
      <c r="BR109" s="228"/>
      <c r="BS109" s="228"/>
      <c r="BT109" s="228"/>
      <c r="BU109" s="228"/>
      <c r="BV109" s="228"/>
      <c r="BW109" s="228"/>
      <c r="BX109" s="228"/>
      <c r="BY109" s="228"/>
      <c r="BZ109" s="228"/>
      <c r="CA109" s="228"/>
      <c r="CB109" s="228"/>
      <c r="CC109" s="228"/>
      <c r="CD109" s="228"/>
      <c r="CE109" s="228"/>
      <c r="CF109" s="228"/>
      <c r="CG109" s="228"/>
      <c r="CH109" s="228"/>
      <c r="CI109" s="228"/>
      <c r="CJ109" s="228"/>
      <c r="CK109" s="228"/>
      <c r="CL109" s="228"/>
      <c r="CM109" s="228"/>
      <c r="CN109" s="228"/>
      <c r="CO109" s="228"/>
      <c r="CP109" s="228"/>
      <c r="CQ109" s="228"/>
      <c r="CR109" s="228"/>
      <c r="CS109" s="228"/>
      <c r="CT109" s="228"/>
      <c r="CU109" s="228"/>
      <c r="CV109" s="228"/>
      <c r="CW109" s="228"/>
      <c r="CX109" s="228"/>
      <c r="CY109" s="228"/>
      <c r="CZ109" s="228"/>
      <c r="DA109" s="228"/>
      <c r="DB109" s="228"/>
      <c r="DC109" s="228"/>
      <c r="DD109" s="228"/>
      <c r="DE109" s="228"/>
      <c r="DF109" s="228"/>
      <c r="DG109" s="228"/>
      <c r="DH109" s="228"/>
      <c r="DI109" s="228"/>
      <c r="DJ109" s="228"/>
      <c r="DK109" s="228"/>
      <c r="DL109" s="228"/>
      <c r="DM109" s="228"/>
      <c r="DN109" s="228"/>
      <c r="DO109" s="228"/>
      <c r="DP109" s="228"/>
      <c r="DQ109" s="228"/>
      <c r="DR109" s="228"/>
      <c r="DS109" s="228"/>
      <c r="DT109" s="228"/>
      <c r="DU109" s="228"/>
      <c r="DV109" s="228"/>
      <c r="DW109" s="228"/>
      <c r="DX109" s="228"/>
      <c r="DY109" s="228"/>
      <c r="DZ109" s="228"/>
      <c r="EA109" s="228"/>
      <c r="EB109" s="228"/>
      <c r="EC109" s="228"/>
      <c r="ED109" s="228"/>
      <c r="EE109" s="228"/>
      <c r="EF109" s="228"/>
      <c r="EG109" s="228"/>
      <c r="EH109" s="228"/>
      <c r="EI109" s="228"/>
      <c r="EJ109" s="228"/>
      <c r="EK109" s="228"/>
      <c r="EL109" s="228"/>
      <c r="EM109" s="228"/>
      <c r="EN109" s="228"/>
      <c r="EO109" s="228"/>
      <c r="EP109" s="228"/>
      <c r="EQ109" s="228"/>
      <c r="ER109" s="228"/>
      <c r="ES109" s="228"/>
      <c r="ET109" s="228"/>
      <c r="EU109" s="228"/>
      <c r="EV109" s="228"/>
      <c r="EW109" s="228"/>
      <c r="EX109" s="228"/>
      <c r="EY109" s="228"/>
      <c r="EZ109" s="228"/>
      <c r="FA109" s="228"/>
      <c r="FB109" s="228"/>
      <c r="FC109" s="228"/>
      <c r="FD109" s="228"/>
      <c r="FE109" s="228"/>
      <c r="FF109" s="228"/>
      <c r="FG109" s="228"/>
      <c r="FH109" s="228"/>
      <c r="FI109" s="228"/>
      <c r="FJ109" s="228"/>
      <c r="FK109" s="228"/>
      <c r="FL109" s="228"/>
      <c r="FM109" s="228"/>
      <c r="FN109" s="228"/>
      <c r="FO109" s="228"/>
      <c r="FP109" s="228"/>
      <c r="FQ109" s="228"/>
      <c r="FR109" s="228"/>
      <c r="FS109" s="228"/>
      <c r="FT109" s="228"/>
      <c r="FU109" s="228"/>
      <c r="FV109" s="228"/>
      <c r="FW109" s="228"/>
      <c r="FX109" s="228"/>
      <c r="FY109" s="228"/>
      <c r="FZ109" s="228"/>
      <c r="GA109" s="228"/>
      <c r="GB109" s="228"/>
      <c r="GC109" s="228"/>
      <c r="GD109" s="228"/>
      <c r="GE109" s="228"/>
      <c r="GF109" s="228"/>
      <c r="GG109" s="228"/>
      <c r="GH109" s="228"/>
      <c r="GI109" s="228"/>
      <c r="GJ109" s="228"/>
      <c r="GK109" s="228"/>
      <c r="GL109" s="228"/>
      <c r="GM109" s="228"/>
      <c r="GN109" s="228"/>
      <c r="GO109" s="228"/>
      <c r="GP109" s="228"/>
      <c r="GQ109" s="228"/>
      <c r="GR109" s="228"/>
      <c r="GS109" s="228"/>
      <c r="GT109" s="228"/>
      <c r="GU109" s="228"/>
      <c r="GV109" s="228"/>
      <c r="GW109" s="228"/>
      <c r="GX109" s="228"/>
      <c r="GY109" s="228"/>
      <c r="GZ109" s="228"/>
      <c r="HA109" s="228"/>
      <c r="HB109" s="228"/>
      <c r="HC109" s="228"/>
      <c r="HD109" s="228"/>
      <c r="HE109" s="228"/>
      <c r="HF109" s="228"/>
      <c r="HG109" s="228"/>
      <c r="HH109" s="228"/>
      <c r="HI109" s="228"/>
      <c r="HJ109" s="228"/>
      <c r="HK109" s="228"/>
      <c r="HL109" s="228"/>
      <c r="HM109" s="228"/>
      <c r="HN109" s="228"/>
      <c r="HO109" s="228"/>
      <c r="HP109" s="228"/>
      <c r="HQ109" s="228"/>
      <c r="HR109" s="228"/>
      <c r="HS109" s="228"/>
      <c r="HT109" s="228"/>
      <c r="HU109" s="228"/>
      <c r="HV109" s="228"/>
      <c r="HW109" s="228"/>
      <c r="HX109" s="228"/>
      <c r="HY109" s="228"/>
      <c r="HZ109" s="228"/>
      <c r="IA109" s="228"/>
      <c r="IB109" s="228"/>
      <c r="IC109" s="228"/>
      <c r="ID109" s="228"/>
      <c r="IE109" s="228"/>
      <c r="IF109" s="228"/>
      <c r="IG109" s="228"/>
      <c r="IH109" s="228"/>
      <c r="II109" s="228"/>
      <c r="IJ109" s="228"/>
      <c r="IK109" s="228"/>
      <c r="IL109" s="228"/>
      <c r="IM109" s="228"/>
      <c r="IN109" s="228"/>
      <c r="IO109" s="228"/>
      <c r="IP109" s="228"/>
      <c r="IQ109" s="228"/>
      <c r="IR109" s="228"/>
      <c r="IS109" s="228"/>
      <c r="IT109" s="228"/>
      <c r="IU109" s="228"/>
      <c r="IV109" s="228"/>
    </row>
    <row r="110" spans="1:256" s="228" customFormat="1" ht="18" customHeight="1">
      <c r="A110" s="223" t="s">
        <v>649</v>
      </c>
      <c r="B110" s="224" t="s">
        <v>722</v>
      </c>
      <c r="C110" s="225"/>
      <c r="D110" s="226"/>
      <c r="E110" s="226"/>
      <c r="F110" s="226"/>
      <c r="G110" s="226"/>
      <c r="H110" s="226"/>
      <c r="I110" s="226"/>
      <c r="J110" s="226"/>
      <c r="K110" s="226"/>
      <c r="L110" s="226"/>
      <c r="M110" s="226"/>
      <c r="N110" s="226"/>
      <c r="O110" s="226"/>
      <c r="P110" s="226"/>
      <c r="Q110" s="226"/>
      <c r="R110" s="226"/>
      <c r="S110" s="226"/>
      <c r="T110" s="226"/>
      <c r="U110" s="226"/>
      <c r="V110" s="226"/>
      <c r="W110" s="226"/>
      <c r="X110" s="244"/>
    </row>
    <row r="111" spans="1:256" s="228" customFormat="1" ht="18" customHeight="1">
      <c r="A111" s="229"/>
      <c r="B111" s="230"/>
      <c r="C111" s="231"/>
      <c r="D111" s="231"/>
      <c r="E111" s="231"/>
      <c r="F111" s="231"/>
      <c r="G111" s="231"/>
      <c r="H111" s="231"/>
      <c r="I111" s="231"/>
      <c r="J111" s="231"/>
      <c r="K111" s="231"/>
      <c r="L111" s="231"/>
      <c r="M111" s="231"/>
      <c r="N111" s="231"/>
      <c r="O111" s="232"/>
      <c r="P111" s="232"/>
      <c r="Q111" s="232"/>
      <c r="R111" s="231"/>
      <c r="S111" s="231"/>
      <c r="T111" s="231"/>
      <c r="U111" s="231"/>
      <c r="V111" s="231"/>
      <c r="W111" s="231"/>
      <c r="X111" s="227"/>
    </row>
    <row r="112" spans="1:256" s="228" customFormat="1" ht="13.5">
      <c r="A112" s="229"/>
      <c r="B112" s="230"/>
      <c r="C112" s="233" t="s">
        <v>650</v>
      </c>
      <c r="D112" s="234"/>
      <c r="E112" s="234"/>
      <c r="F112" s="235"/>
      <c r="G112" s="234"/>
      <c r="H112" s="236"/>
      <c r="I112" s="236"/>
      <c r="J112" s="234"/>
      <c r="K112" s="234"/>
      <c r="L112" s="234"/>
      <c r="M112" s="234"/>
      <c r="N112" s="233"/>
      <c r="O112" s="234"/>
      <c r="P112" s="234"/>
      <c r="Q112" s="233"/>
      <c r="R112" s="233"/>
      <c r="S112" s="237"/>
      <c r="T112" s="238"/>
      <c r="U112" s="233"/>
      <c r="V112" s="233"/>
      <c r="W112" s="233"/>
      <c r="X112" s="227"/>
    </row>
    <row r="113" spans="1:24" s="151" customFormat="1" ht="18" customHeight="1">
      <c r="A113" s="153"/>
      <c r="B113" s="154"/>
      <c r="C113" s="190" t="s">
        <v>651</v>
      </c>
      <c r="D113" s="195"/>
      <c r="E113" s="658">
        <f>'3.순용역비산출서'!I7+'3.순용역비산출서'!I8</f>
        <v>42311634</v>
      </c>
      <c r="F113" s="658"/>
      <c r="G113" s="658"/>
      <c r="H113" s="155" t="s">
        <v>182</v>
      </c>
      <c r="I113" s="155">
        <v>1.85</v>
      </c>
      <c r="J113" s="155" t="s">
        <v>653</v>
      </c>
      <c r="K113" s="155"/>
      <c r="L113" s="155"/>
      <c r="M113" s="155" t="s">
        <v>163</v>
      </c>
      <c r="N113" s="659">
        <f>TRUNC(E113*I113/100)</f>
        <v>782765</v>
      </c>
      <c r="O113" s="659"/>
      <c r="P113" s="659"/>
      <c r="Q113" s="151" t="s">
        <v>652</v>
      </c>
      <c r="S113" s="167"/>
      <c r="X113" s="156"/>
    </row>
    <row r="114" spans="1:24" s="228" customFormat="1" ht="13.5">
      <c r="A114" s="229"/>
      <c r="B114" s="230"/>
      <c r="C114" s="233" t="s">
        <v>654</v>
      </c>
      <c r="D114" s="234"/>
      <c r="E114" s="234"/>
      <c r="F114" s="235"/>
      <c r="G114" s="234"/>
      <c r="H114" s="236"/>
      <c r="I114" s="236"/>
      <c r="J114" s="234"/>
      <c r="K114" s="234"/>
      <c r="L114" s="234"/>
      <c r="M114" s="234"/>
      <c r="N114" s="233"/>
      <c r="O114" s="234"/>
      <c r="P114" s="234"/>
      <c r="Q114" s="233"/>
      <c r="R114" s="233"/>
      <c r="S114" s="237"/>
      <c r="T114" s="238"/>
      <c r="U114" s="233"/>
      <c r="V114" s="233"/>
      <c r="W114" s="233"/>
      <c r="X114" s="227"/>
    </row>
    <row r="115" spans="1:24" s="228" customFormat="1" ht="13.5">
      <c r="A115" s="229"/>
      <c r="B115" s="230"/>
      <c r="C115" s="233"/>
      <c r="D115" s="234"/>
      <c r="E115" s="234"/>
      <c r="F115" s="235"/>
      <c r="G115" s="234"/>
      <c r="H115" s="236"/>
      <c r="I115" s="236"/>
      <c r="J115" s="234"/>
      <c r="K115" s="234"/>
      <c r="L115" s="234"/>
      <c r="M115" s="234"/>
      <c r="N115" s="233"/>
      <c r="O115" s="234"/>
      <c r="P115" s="234"/>
      <c r="Q115" s="233"/>
      <c r="R115" s="233"/>
      <c r="S115" s="237"/>
      <c r="T115" s="238"/>
      <c r="U115" s="233"/>
      <c r="V115" s="233"/>
      <c r="W115" s="233"/>
      <c r="X115" s="227"/>
    </row>
    <row r="116" spans="1:24" s="228" customFormat="1" ht="13.5">
      <c r="A116" s="240"/>
      <c r="B116" s="241"/>
      <c r="C116" s="242"/>
      <c r="D116" s="242"/>
      <c r="E116" s="245"/>
      <c r="F116" s="245"/>
      <c r="G116" s="691"/>
      <c r="H116" s="692"/>
      <c r="I116" s="246"/>
      <c r="J116" s="246"/>
      <c r="K116" s="242"/>
      <c r="L116" s="242"/>
      <c r="M116" s="242"/>
      <c r="N116" s="246"/>
      <c r="O116" s="245"/>
      <c r="P116" s="245"/>
      <c r="Q116" s="247"/>
      <c r="R116" s="248"/>
      <c r="S116" s="249"/>
      <c r="T116" s="250"/>
      <c r="U116" s="242"/>
      <c r="V116" s="242"/>
      <c r="W116" s="242"/>
      <c r="X116" s="251"/>
    </row>
  </sheetData>
  <mergeCells count="187">
    <mergeCell ref="G116:H116"/>
    <mergeCell ref="E113:G113"/>
    <mergeCell ref="N113:P113"/>
    <mergeCell ref="C108:D108"/>
    <mergeCell ref="E108:F108"/>
    <mergeCell ref="C105:D105"/>
    <mergeCell ref="E105:F105"/>
    <mergeCell ref="C106:D106"/>
    <mergeCell ref="E106:F106"/>
    <mergeCell ref="C107:D107"/>
    <mergeCell ref="C100:M100"/>
    <mergeCell ref="C102:M102"/>
    <mergeCell ref="E107:F107"/>
    <mergeCell ref="N100:O100"/>
    <mergeCell ref="P100:Q100"/>
    <mergeCell ref="R100:S100"/>
    <mergeCell ref="C101:M101"/>
    <mergeCell ref="N101:O101"/>
    <mergeCell ref="P101:Q101"/>
    <mergeCell ref="R101:S101"/>
    <mergeCell ref="N102:O102"/>
    <mergeCell ref="P102:Q102"/>
    <mergeCell ref="R102:S102"/>
    <mergeCell ref="G103:H103"/>
    <mergeCell ref="C104:D104"/>
    <mergeCell ref="E104:F104"/>
    <mergeCell ref="E91:G91"/>
    <mergeCell ref="Q91:S91"/>
    <mergeCell ref="E92:G92"/>
    <mergeCell ref="N92:P92"/>
    <mergeCell ref="N93:P93"/>
    <mergeCell ref="C98:M99"/>
    <mergeCell ref="N98:S98"/>
    <mergeCell ref="N99:O99"/>
    <mergeCell ref="P99:Q99"/>
    <mergeCell ref="R99:S99"/>
    <mergeCell ref="C88:E88"/>
    <mergeCell ref="F88:H88"/>
    <mergeCell ref="I88:K88"/>
    <mergeCell ref="L88:N88"/>
    <mergeCell ref="O88:Q88"/>
    <mergeCell ref="R88:T88"/>
    <mergeCell ref="C89:E89"/>
    <mergeCell ref="F89:H89"/>
    <mergeCell ref="I89:K89"/>
    <mergeCell ref="L89:N89"/>
    <mergeCell ref="O89:Q89"/>
    <mergeCell ref="R89:T89"/>
    <mergeCell ref="Q76:S76"/>
    <mergeCell ref="F82:G82"/>
    <mergeCell ref="G85:H85"/>
    <mergeCell ref="P85:Q85"/>
    <mergeCell ref="C87:E87"/>
    <mergeCell ref="F87:H87"/>
    <mergeCell ref="I87:K87"/>
    <mergeCell ref="L87:N87"/>
    <mergeCell ref="O87:Q87"/>
    <mergeCell ref="R87:T87"/>
    <mergeCell ref="G68:H68"/>
    <mergeCell ref="N68:O68"/>
    <mergeCell ref="J70:K70"/>
    <mergeCell ref="O70:P70"/>
    <mergeCell ref="J71:K71"/>
    <mergeCell ref="O71:P71"/>
    <mergeCell ref="J72:K72"/>
    <mergeCell ref="O72:P72"/>
    <mergeCell ref="E74:G74"/>
    <mergeCell ref="Q74:S74"/>
    <mergeCell ref="E75:G75"/>
    <mergeCell ref="Q75:S75"/>
    <mergeCell ref="C64:E64"/>
    <mergeCell ref="F64:H64"/>
    <mergeCell ref="I64:K64"/>
    <mergeCell ref="L64:O64"/>
    <mergeCell ref="P64:R64"/>
    <mergeCell ref="C65:E65"/>
    <mergeCell ref="F65:H65"/>
    <mergeCell ref="I65:K65"/>
    <mergeCell ref="L65:O65"/>
    <mergeCell ref="P65:R65"/>
    <mergeCell ref="J50:K50"/>
    <mergeCell ref="Q50:R50"/>
    <mergeCell ref="J51:K51"/>
    <mergeCell ref="Q51:R51"/>
    <mergeCell ref="J52:K52"/>
    <mergeCell ref="Q52:R52"/>
    <mergeCell ref="E54:G54"/>
    <mergeCell ref="Q54:S54"/>
    <mergeCell ref="E55:G55"/>
    <mergeCell ref="Q55:S55"/>
    <mergeCell ref="Q56:S56"/>
    <mergeCell ref="F62:G62"/>
    <mergeCell ref="P36:Q36"/>
    <mergeCell ref="R36:S36"/>
    <mergeCell ref="C37:E37"/>
    <mergeCell ref="R37:S37"/>
    <mergeCell ref="C36:E36"/>
    <mergeCell ref="H36:I36"/>
    <mergeCell ref="J36:K36"/>
    <mergeCell ref="L36:M36"/>
    <mergeCell ref="N36:O36"/>
    <mergeCell ref="E38:G38"/>
    <mergeCell ref="Q38:S38"/>
    <mergeCell ref="E39:G39"/>
    <mergeCell ref="Q39:S39"/>
    <mergeCell ref="Q40:S40"/>
    <mergeCell ref="G46:H46"/>
    <mergeCell ref="M46:N46"/>
    <mergeCell ref="Q46:R46"/>
    <mergeCell ref="C32:D33"/>
    <mergeCell ref="F32:G32"/>
    <mergeCell ref="H32:I32"/>
    <mergeCell ref="J32:K32"/>
    <mergeCell ref="L32:M32"/>
    <mergeCell ref="N32:O32"/>
    <mergeCell ref="J33:K33"/>
    <mergeCell ref="L33:M33"/>
    <mergeCell ref="N33:O33"/>
    <mergeCell ref="P33:Q33"/>
    <mergeCell ref="C34:E34"/>
    <mergeCell ref="F34:G34"/>
    <mergeCell ref="H34:I34"/>
    <mergeCell ref="J34:K34"/>
    <mergeCell ref="L34:M34"/>
    <mergeCell ref="N34:O34"/>
    <mergeCell ref="P34:Q34"/>
    <mergeCell ref="F33:G33"/>
    <mergeCell ref="H33:I33"/>
    <mergeCell ref="C35:E35"/>
    <mergeCell ref="F35:G35"/>
    <mergeCell ref="H35:I35"/>
    <mergeCell ref="J35:K35"/>
    <mergeCell ref="L35:M35"/>
    <mergeCell ref="N35:O35"/>
    <mergeCell ref="P35:Q35"/>
    <mergeCell ref="P30:Q30"/>
    <mergeCell ref="P31:Q31"/>
    <mergeCell ref="C31:E31"/>
    <mergeCell ref="F31:G31"/>
    <mergeCell ref="H31:I31"/>
    <mergeCell ref="J31:K31"/>
    <mergeCell ref="L31:M31"/>
    <mergeCell ref="N31:O31"/>
    <mergeCell ref="P32:Q32"/>
    <mergeCell ref="R29:S29"/>
    <mergeCell ref="C30:E30"/>
    <mergeCell ref="F30:G30"/>
    <mergeCell ref="H30:I30"/>
    <mergeCell ref="J30:K30"/>
    <mergeCell ref="L30:M30"/>
    <mergeCell ref="N30:O30"/>
    <mergeCell ref="H29:I29"/>
    <mergeCell ref="J29:K29"/>
    <mergeCell ref="L29:M29"/>
    <mergeCell ref="O18:P18"/>
    <mergeCell ref="C19:D19"/>
    <mergeCell ref="O19:P19"/>
    <mergeCell ref="C18:D18"/>
    <mergeCell ref="N29:O29"/>
    <mergeCell ref="P29:Q29"/>
    <mergeCell ref="G27:H27"/>
    <mergeCell ref="L27:M27"/>
    <mergeCell ref="C29:E29"/>
    <mergeCell ref="F29:G29"/>
    <mergeCell ref="O10:P11"/>
    <mergeCell ref="C12:D12"/>
    <mergeCell ref="O12:P12"/>
    <mergeCell ref="C13:D13"/>
    <mergeCell ref="O13:P13"/>
    <mergeCell ref="C14:D14"/>
    <mergeCell ref="O14:P14"/>
    <mergeCell ref="C15:D15"/>
    <mergeCell ref="O15:P15"/>
    <mergeCell ref="C16:D16"/>
    <mergeCell ref="O16:P16"/>
    <mergeCell ref="C17:D17"/>
    <mergeCell ref="O17:P17"/>
    <mergeCell ref="A1:W1"/>
    <mergeCell ref="C7:H7"/>
    <mergeCell ref="L8:M8"/>
    <mergeCell ref="O8:Q8"/>
    <mergeCell ref="C10:D11"/>
    <mergeCell ref="E10:F10"/>
    <mergeCell ref="G10:H10"/>
    <mergeCell ref="I10:J10"/>
    <mergeCell ref="K10:L10"/>
    <mergeCell ref="M10:N10"/>
  </mergeCells>
  <phoneticPr fontId="2" type="noConversion"/>
  <printOptions horizontalCentered="1"/>
  <pageMargins left="0.51181102362204722" right="0.51181102362204722" top="0.74803149606299213" bottom="0.74803149606299213" header="0" footer="0"/>
  <pageSetup paperSize="9" scale="65" orientation="landscape" r:id="rId1"/>
  <rowBreaks count="2" manualBreakCount="2">
    <brk id="40" max="16383" man="1"/>
    <brk id="7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O62"/>
  <sheetViews>
    <sheetView view="pageBreakPreview" zoomScaleNormal="70" zoomScaleSheetLayoutView="100" workbookViewId="0">
      <selection activeCell="P47" sqref="P47"/>
    </sheetView>
  </sheetViews>
  <sheetFormatPr defaultRowHeight="13.5"/>
  <cols>
    <col min="1" max="1" width="19.6640625" style="143" customWidth="1"/>
    <col min="2" max="2" width="24.44140625" style="137" customWidth="1"/>
    <col min="3" max="3" width="20.21875" style="137" customWidth="1"/>
    <col min="4" max="4" width="14" style="137" bestFit="1" customWidth="1"/>
    <col min="5" max="5" width="10.44140625" style="137" bestFit="1" customWidth="1"/>
    <col min="6" max="16384" width="8.88671875" style="137"/>
  </cols>
  <sheetData>
    <row r="1" spans="1:5" s="135" customFormat="1" ht="22.5">
      <c r="A1" s="699" t="s">
        <v>75</v>
      </c>
      <c r="B1" s="699"/>
      <c r="C1" s="699"/>
      <c r="D1" s="699"/>
      <c r="E1" s="699"/>
    </row>
    <row r="2" spans="1:5" ht="24.95" customHeight="1">
      <c r="A2" s="136" t="s">
        <v>406</v>
      </c>
    </row>
    <row r="3" spans="1:5" s="135" customFormat="1" ht="24.95" customHeight="1">
      <c r="A3" s="701"/>
      <c r="B3" s="701"/>
      <c r="C3" s="701"/>
      <c r="D3" s="701"/>
      <c r="E3" s="701"/>
    </row>
    <row r="4" spans="1:5" s="135" customFormat="1" ht="24.95" customHeight="1">
      <c r="A4" s="700" t="s">
        <v>22</v>
      </c>
      <c r="B4" s="700"/>
      <c r="C4" s="518" t="s">
        <v>48</v>
      </c>
      <c r="D4" s="700" t="s">
        <v>49</v>
      </c>
      <c r="E4" s="700"/>
    </row>
    <row r="5" spans="1:5" s="135" customFormat="1" ht="90" customHeight="1">
      <c r="A5" s="697" t="s">
        <v>407</v>
      </c>
      <c r="B5" s="698"/>
      <c r="C5" s="519" t="s">
        <v>410</v>
      </c>
      <c r="D5" s="697" t="s">
        <v>411</v>
      </c>
      <c r="E5" s="698"/>
    </row>
    <row r="6" spans="1:5" s="135" customFormat="1" ht="24.95" customHeight="1">
      <c r="A6" s="138"/>
      <c r="B6" s="139"/>
      <c r="C6" s="140"/>
      <c r="D6" s="140"/>
      <c r="E6" s="139"/>
    </row>
    <row r="7" spans="1:5" ht="24.95" customHeight="1">
      <c r="A7" s="696" t="s">
        <v>131</v>
      </c>
      <c r="B7" s="696"/>
      <c r="C7" s="696"/>
      <c r="D7" s="696"/>
      <c r="E7" s="696"/>
    </row>
    <row r="8" spans="1:5" s="139" customFormat="1" ht="24.95" customHeight="1">
      <c r="A8" s="136"/>
      <c r="E8" s="137" t="s">
        <v>35</v>
      </c>
    </row>
    <row r="9" spans="1:5" ht="24.95" customHeight="1">
      <c r="A9" s="518" t="s">
        <v>36</v>
      </c>
      <c r="B9" s="518" t="s">
        <v>37</v>
      </c>
      <c r="C9" s="518" t="s">
        <v>74</v>
      </c>
      <c r="D9" s="518" t="s">
        <v>38</v>
      </c>
      <c r="E9" s="518" t="s">
        <v>39</v>
      </c>
    </row>
    <row r="10" spans="1:5" s="141" customFormat="1" ht="24.95" customHeight="1">
      <c r="A10" s="520" t="s">
        <v>40</v>
      </c>
      <c r="B10" s="693" t="s">
        <v>658</v>
      </c>
      <c r="C10" s="521">
        <v>70000</v>
      </c>
      <c r="D10" s="521">
        <v>25000</v>
      </c>
      <c r="E10" s="522">
        <f>C10+D10</f>
        <v>95000</v>
      </c>
    </row>
    <row r="11" spans="1:5" s="141" customFormat="1" ht="24.95" customHeight="1">
      <c r="A11" s="520" t="s">
        <v>41</v>
      </c>
      <c r="B11" s="694"/>
      <c r="C11" s="521">
        <f>C10</f>
        <v>70000</v>
      </c>
      <c r="D11" s="521">
        <f>D10</f>
        <v>25000</v>
      </c>
      <c r="E11" s="522">
        <f>C11+D11</f>
        <v>95000</v>
      </c>
    </row>
    <row r="12" spans="1:5" s="141" customFormat="1" ht="24.95" customHeight="1">
      <c r="A12" s="520" t="s">
        <v>42</v>
      </c>
      <c r="B12" s="694"/>
      <c r="C12" s="521">
        <f t="shared" ref="C12:D19" si="0">C11</f>
        <v>70000</v>
      </c>
      <c r="D12" s="521">
        <f t="shared" si="0"/>
        <v>25000</v>
      </c>
      <c r="E12" s="522">
        <f>C12+D12</f>
        <v>95000</v>
      </c>
    </row>
    <row r="13" spans="1:5" s="141" customFormat="1" ht="24.95" customHeight="1">
      <c r="A13" s="520" t="s">
        <v>43</v>
      </c>
      <c r="B13" s="694"/>
      <c r="C13" s="521">
        <f t="shared" si="0"/>
        <v>70000</v>
      </c>
      <c r="D13" s="521">
        <f t="shared" si="0"/>
        <v>25000</v>
      </c>
      <c r="E13" s="522">
        <f t="shared" ref="E13:E20" si="1">D13+C13</f>
        <v>95000</v>
      </c>
    </row>
    <row r="14" spans="1:5" s="141" customFormat="1" ht="24.95" customHeight="1">
      <c r="A14" s="520" t="s">
        <v>24</v>
      </c>
      <c r="B14" s="694"/>
      <c r="C14" s="521">
        <f t="shared" si="0"/>
        <v>70000</v>
      </c>
      <c r="D14" s="521">
        <f t="shared" si="0"/>
        <v>25000</v>
      </c>
      <c r="E14" s="522">
        <f t="shared" si="1"/>
        <v>95000</v>
      </c>
    </row>
    <row r="15" spans="1:5" s="141" customFormat="1" ht="24.95" customHeight="1">
      <c r="A15" s="520" t="s">
        <v>44</v>
      </c>
      <c r="B15" s="694"/>
      <c r="C15" s="521">
        <f t="shared" si="0"/>
        <v>70000</v>
      </c>
      <c r="D15" s="521">
        <f t="shared" si="0"/>
        <v>25000</v>
      </c>
      <c r="E15" s="522">
        <f t="shared" si="1"/>
        <v>95000</v>
      </c>
    </row>
    <row r="16" spans="1:5" s="141" customFormat="1" ht="24.95" customHeight="1">
      <c r="A16" s="520" t="s">
        <v>45</v>
      </c>
      <c r="B16" s="694"/>
      <c r="C16" s="521">
        <f t="shared" si="0"/>
        <v>70000</v>
      </c>
      <c r="D16" s="521">
        <f t="shared" si="0"/>
        <v>25000</v>
      </c>
      <c r="E16" s="522">
        <f t="shared" si="1"/>
        <v>95000</v>
      </c>
    </row>
    <row r="17" spans="1:13" s="141" customFormat="1" ht="24.95" customHeight="1">
      <c r="A17" s="520" t="s">
        <v>46</v>
      </c>
      <c r="B17" s="694"/>
      <c r="C17" s="521">
        <f t="shared" si="0"/>
        <v>70000</v>
      </c>
      <c r="D17" s="521">
        <f t="shared" si="0"/>
        <v>25000</v>
      </c>
      <c r="E17" s="522">
        <f t="shared" si="1"/>
        <v>95000</v>
      </c>
    </row>
    <row r="18" spans="1:13" s="141" customFormat="1" ht="24.95" customHeight="1">
      <c r="A18" s="520" t="s">
        <v>47</v>
      </c>
      <c r="B18" s="694"/>
      <c r="C18" s="521">
        <f t="shared" si="0"/>
        <v>70000</v>
      </c>
      <c r="D18" s="521">
        <f t="shared" si="0"/>
        <v>25000</v>
      </c>
      <c r="E18" s="522">
        <f t="shared" si="1"/>
        <v>95000</v>
      </c>
    </row>
    <row r="19" spans="1:13" s="141" customFormat="1" ht="24.95" customHeight="1">
      <c r="A19" s="520" t="s">
        <v>408</v>
      </c>
      <c r="B19" s="694"/>
      <c r="C19" s="521">
        <f t="shared" si="0"/>
        <v>70000</v>
      </c>
      <c r="D19" s="521">
        <f t="shared" si="0"/>
        <v>25000</v>
      </c>
      <c r="E19" s="522">
        <f t="shared" si="1"/>
        <v>95000</v>
      </c>
    </row>
    <row r="20" spans="1:13" s="141" customFormat="1" ht="24.95" customHeight="1">
      <c r="A20" s="520" t="s">
        <v>409</v>
      </c>
      <c r="B20" s="695"/>
      <c r="C20" s="521">
        <f>C19</f>
        <v>70000</v>
      </c>
      <c r="D20" s="521">
        <f>D19</f>
        <v>25000</v>
      </c>
      <c r="E20" s="522">
        <f t="shared" si="1"/>
        <v>95000</v>
      </c>
    </row>
    <row r="21" spans="1:13" s="141" customFormat="1" ht="24.95" customHeight="1">
      <c r="A21" s="142" t="s">
        <v>132</v>
      </c>
      <c r="B21" s="142" t="s">
        <v>133</v>
      </c>
    </row>
    <row r="22" spans="1:13" s="141" customFormat="1" ht="24.95" customHeight="1">
      <c r="A22" s="142"/>
    </row>
    <row r="26" spans="1:13" ht="18.75">
      <c r="M26" s="15"/>
    </row>
    <row r="62" spans="14:15">
      <c r="N62" s="569"/>
      <c r="O62" s="569"/>
    </row>
  </sheetData>
  <mergeCells count="8">
    <mergeCell ref="B10:B20"/>
    <mergeCell ref="A7:E7"/>
    <mergeCell ref="A5:B5"/>
    <mergeCell ref="D5:E5"/>
    <mergeCell ref="A1:E1"/>
    <mergeCell ref="A4:B4"/>
    <mergeCell ref="D4:E4"/>
    <mergeCell ref="A3:E3"/>
  </mergeCells>
  <phoneticPr fontId="2" type="noConversion"/>
  <printOptions horizontalCentered="1"/>
  <pageMargins left="0.51181102362204722" right="0.51181102362204722" top="0.74803149606299213" bottom="0.74803149606299213" header="0.19685039370078741" footer="0.19685039370078741"/>
  <pageSetup paperSize="9" scale="90" firstPageNumber="59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16</vt:i4>
      </vt:variant>
      <vt:variant>
        <vt:lpstr>이름이 지정된 범위</vt:lpstr>
      </vt:variant>
      <vt:variant>
        <vt:i4>11</vt:i4>
      </vt:variant>
    </vt:vector>
  </HeadingPairs>
  <TitlesOfParts>
    <vt:vector size="27" baseType="lpstr">
      <vt:lpstr>가로간지</vt:lpstr>
      <vt:lpstr>목차간지</vt:lpstr>
      <vt:lpstr>1.설계설명서</vt:lpstr>
      <vt:lpstr>2.예정공정표</vt:lpstr>
      <vt:lpstr>갑지</vt:lpstr>
      <vt:lpstr>3.순용역비산출서</vt:lpstr>
      <vt:lpstr>4.일위대가표</vt:lpstr>
      <vt:lpstr>5.단가산출서</vt:lpstr>
      <vt:lpstr>여비규정</vt:lpstr>
      <vt:lpstr>노임단가</vt:lpstr>
      <vt:lpstr>재료비</vt:lpstr>
      <vt:lpstr>기계비및관련소프트웨어</vt:lpstr>
      <vt:lpstr>성과심사수수료명세서(2026년)</vt:lpstr>
      <vt:lpstr>현지검측명세서(2024년)</vt:lpstr>
      <vt:lpstr>6.수량산출서</vt:lpstr>
      <vt:lpstr>7.위치도</vt:lpstr>
      <vt:lpstr>'2.예정공정표'!Print_Area</vt:lpstr>
      <vt:lpstr>'3.순용역비산출서'!Print_Area</vt:lpstr>
      <vt:lpstr>'6.수량산출서'!Print_Area</vt:lpstr>
      <vt:lpstr>'7.위치도'!Print_Area</vt:lpstr>
      <vt:lpstr>가로간지!Print_Area</vt:lpstr>
      <vt:lpstr>갑지!Print_Area</vt:lpstr>
      <vt:lpstr>기계비및관련소프트웨어!Print_Area</vt:lpstr>
      <vt:lpstr>노임단가!Print_Area</vt:lpstr>
      <vt:lpstr>'성과심사수수료명세서(2026년)'!Print_Area</vt:lpstr>
      <vt:lpstr>'현지검측명세서(2024년)'!Print_Area</vt:lpstr>
      <vt:lpstr>'5.단가산출서'!Print_Titles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한국토지공사 건설지원처</dc:creator>
  <cp:lastModifiedBy>User</cp:lastModifiedBy>
  <cp:lastPrinted>2026-07-10T05:53:10Z</cp:lastPrinted>
  <dcterms:created xsi:type="dcterms:W3CDTF">2005-09-21T08:05:08Z</dcterms:created>
  <dcterms:modified xsi:type="dcterms:W3CDTF">2026-07-23T06:11:11Z</dcterms:modified>
</cp:coreProperties>
</file>